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lucka\Documents\ZIELEŃ\2024\"/>
    </mc:Choice>
  </mc:AlternateContent>
  <xr:revisionPtr revIDLastSave="0" documentId="13_ncr:1_{6E998EAC-0652-4959-9F41-68BA556FC2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30 - na komisje OŚ_18.04.2024" sheetId="4" r:id="rId1"/>
    <sheet name="421 - na komisje OŚ_18.04. (2)" sheetId="5" r:id="rId2"/>
    <sheet name="Dodatkowe zadania" sheetId="7" r:id="rId3"/>
  </sheets>
  <definedNames>
    <definedName name="_Hlk107565871" localSheetId="1">'421 - na komisje OŚ_18.04. (2)'!#REF!</definedName>
    <definedName name="_Hlk107565871" localSheetId="0">'430 - na komisje OŚ_18.04.2024'!#REF!</definedName>
    <definedName name="_Hlk107565871" localSheetId="2">'Dodatkowe zadania'!#REF!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4" l="1"/>
  <c r="C29" i="4"/>
  <c r="C12" i="4" l="1"/>
  <c r="C24" i="4" s="1"/>
  <c r="C6" i="5"/>
  <c r="C10" i="5" s="1"/>
  <c r="C19" i="4"/>
  <c r="C25" i="4" s="1"/>
  <c r="C6" i="4"/>
  <c r="C23" i="4" s="1"/>
  <c r="C27" i="4" l="1"/>
  <c r="C28" i="4" s="1"/>
</calcChain>
</file>

<file path=xl/sharedStrings.xml><?xml version="1.0" encoding="utf-8"?>
<sst xmlns="http://schemas.openxmlformats.org/spreadsheetml/2006/main" count="57" uniqueCount="42">
  <si>
    <t>SUMA</t>
  </si>
  <si>
    <t>Budżet Plan - 900-90004-4300</t>
  </si>
  <si>
    <t>Lp.</t>
  </si>
  <si>
    <t xml:space="preserve"> </t>
  </si>
  <si>
    <t>-</t>
  </si>
  <si>
    <t>KOSZTY PONIESIONE</t>
  </si>
  <si>
    <t>ZADANIA W TRAKCIE REALIZACJI</t>
  </si>
  <si>
    <t>ZADANIA PLANOWANE DO WYKONANIA</t>
  </si>
  <si>
    <t>ŚRODKI ZAANGAŻOWANE</t>
  </si>
  <si>
    <t>Wykaz prac - CZĘŚĆ I - termin wykonania nasadzeń do 30 kwietnia 2024 r.</t>
  </si>
  <si>
    <t>Wykaz prac - CZĘŚĆ II - termin wykonania nasadzeń do 30 listopada 2024 r.</t>
  </si>
  <si>
    <t>Wykaz prac - CZĘŚĆ III - termin wykonania nasadzeń do 30 kwietnia 2024 r. - lokalizacja nasadzeń Bolesławiec</t>
  </si>
  <si>
    <t>Wykaz prac - CZĘŚĆ IV - termin wykonania nasadzeń do 30 listopada 2024 r. - lokalizacja nasadzeń Mosina ul. Lema</t>
  </si>
  <si>
    <t>Zlec. nr OŚ/ZLEC/1 - usuwwaie drzew i krzewów - KRY-HAL
umowa na kwotę 65 770,00 zł brutto</t>
  </si>
  <si>
    <t>Budżet na dzień 17.04.2024 r.</t>
  </si>
  <si>
    <t>Ilość środków finansowych [zł]</t>
  </si>
  <si>
    <t>Uwagi</t>
  </si>
  <si>
    <t>Koszenie terenów zieleni</t>
  </si>
  <si>
    <t>Pielęgnacja terenów zieleni</t>
  </si>
  <si>
    <t>Budżet Plan - 900-90004-4210</t>
  </si>
  <si>
    <t>Zakup bratków do nasadzeń wiosennych w donicach przed budynkiem nr 1 Urzędu Miejskiego w Mosinie wykonanym przez pracowników Urzędu Miejskiego</t>
  </si>
  <si>
    <t>Dodatkowe zadania po za budżetem Gminy Mosina</t>
  </si>
  <si>
    <t>Wykonanie nasadzeń kompensacyjnych przes Aquanet S.A. na ul. Podleśnej w Rogalinie w ramach budowy magistrali wschodniej w ilości 36 szt. drzew liściastych gatunku klon zwyczajny</t>
  </si>
  <si>
    <t>Wykonanie sadzenia wierzb w technice tzw. żywokołów w ilości 64 szt. wzdłuż drogi w Baranówku na dz. o nr ewid.: 137/2 obręb Baranówko zostało wykonane przez Zespół Parków Krajobrazowych Województwa Wielkopolskiego w porozumieniu z Gminą Mosina</t>
  </si>
  <si>
    <t>36 szt. drzew liściastych gatunku klon zwyczajny</t>
  </si>
  <si>
    <t>64 szt. żywokołów wierzbowych</t>
  </si>
  <si>
    <t>Wykonanie nasadzeń kompensacyjnych przes Aquanet S.A. w Rogalinie w ramach budowy modernizacji ogrodzenia na SUW w Mosinie</t>
  </si>
  <si>
    <t>ok 10 szt. drzew</t>
  </si>
  <si>
    <t>Współpraca z OSP w Mosinie w celu interwencyjnego usuwanie i przycinania drzew</t>
  </si>
  <si>
    <t>Innowacyjna zielona infrastruktura i ochrona bioróżnorodności - ul. Lema + Glinianki.</t>
  </si>
  <si>
    <t>Opłata kompensacyjna z decyzji Starosty</t>
  </si>
  <si>
    <t>Za opóźnienie wykonania nasadzeń kompensacyjnych.</t>
  </si>
  <si>
    <t>w tym dotacja z WFOŚiGW - 250 tys. zł</t>
  </si>
  <si>
    <t>Złożony wniosek o 100 tys. zł dotacji;  
Czekamy na informację o rozstrzygnięciu konkursu</t>
  </si>
  <si>
    <t>Błękitno - zielone inicjatywy dla Wielkopolski - Zagospodarowanie terenu w Mosinie przy ulicy Wawrzyniaka oraz przy figurce św. Wawrzyńca na ulicy Szerokiej w Mieczewie.</t>
  </si>
  <si>
    <t>w tym 250 tys. dotacji już przyznanej + 100 tys. zł oczekiwanej</t>
  </si>
  <si>
    <t>WOLNE ŚRODKI</t>
  </si>
  <si>
    <t>Powierzenie zadania do PUK - 2 koszenia</t>
  </si>
  <si>
    <t>Powierzenie zadania do PUK - okrojony zakres utrzymania</t>
  </si>
  <si>
    <t>AKTUALNY NIEDOBÓR</t>
  </si>
  <si>
    <t>NIEDOBÓR ŚRODKÓW WŁASNYCH</t>
  </si>
  <si>
    <t>po odjęciu udzielonej i oczekiwanej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</si>
</sst>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     &quot;;&quot;-&quot;#,##0.00&quot;      &quot;;&quot; -&quot;#&quot;      &quot;;&quot; &quot;@&quot; 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Border="0" applyProtection="0"/>
  </cellStyleXfs>
  <cellXfs count="53">
    <xf numFmtId="0" fontId="0" fillId="0" borderId="0" xfId="0"/>
    <xf numFmtId="4" fontId="4" fillId="0" borderId="0" xfId="0" applyNumberFormat="1" applyFont="1"/>
    <xf numFmtId="4" fontId="4" fillId="0" borderId="0" xfId="0" applyNumberFormat="1" applyFont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1" fontId="3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4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left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justify" vertical="center"/>
    </xf>
    <xf numFmtId="4" fontId="3" fillId="3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 wrapText="1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</cellXfs>
  <cellStyles count="2">
    <cellStyle name="Excel_BuiltIn_Comma" xfId="1" xr:uid="{8504C223-7684-46A5-967B-2DBDB2E3CD2D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E3FE2-81B9-470F-9A12-95D11FCA5EAC}">
  <sheetPr>
    <pageSetUpPr fitToPage="1"/>
  </sheetPr>
  <dimension ref="A1:H30"/>
  <sheetViews>
    <sheetView tabSelected="1" workbookViewId="0">
      <selection activeCell="D30" sqref="D30"/>
    </sheetView>
  </sheetViews>
  <sheetFormatPr defaultColWidth="8.85546875" defaultRowHeight="15.75"/>
  <cols>
    <col min="1" max="1" width="8.85546875" style="5"/>
    <col min="2" max="2" width="55.5703125" style="2" customWidth="1"/>
    <col min="3" max="3" width="22.42578125" style="2" customWidth="1"/>
    <col min="4" max="4" width="44.28515625" style="7" customWidth="1"/>
    <col min="5" max="5" width="22.28515625" style="1" customWidth="1"/>
    <col min="6" max="6" width="20.7109375" style="1" customWidth="1"/>
    <col min="7" max="7" width="8.85546875" style="1"/>
    <col min="8" max="8" width="10.7109375" style="1" customWidth="1"/>
    <col min="9" max="9" width="10.140625" style="1" bestFit="1" customWidth="1"/>
    <col min="10" max="10" width="11.28515625" style="1" bestFit="1" customWidth="1"/>
    <col min="11" max="13" width="10.140625" style="1" bestFit="1" customWidth="1"/>
    <col min="14" max="16384" width="8.85546875" style="1"/>
  </cols>
  <sheetData>
    <row r="1" spans="1:6">
      <c r="A1" s="35" t="s">
        <v>14</v>
      </c>
      <c r="B1" s="35"/>
      <c r="C1" s="35"/>
      <c r="D1" s="35"/>
    </row>
    <row r="2" spans="1:6" ht="31.5">
      <c r="A2" s="31" t="s">
        <v>2</v>
      </c>
      <c r="B2" s="49" t="s">
        <v>1</v>
      </c>
      <c r="C2" s="25" t="s">
        <v>15</v>
      </c>
      <c r="D2" s="33" t="s">
        <v>16</v>
      </c>
    </row>
    <row r="3" spans="1:6" ht="18.75">
      <c r="A3" s="32"/>
      <c r="B3" s="50"/>
      <c r="C3" s="51">
        <v>1000000</v>
      </c>
      <c r="D3" s="34"/>
    </row>
    <row r="4" spans="1:6" ht="34.5" customHeight="1">
      <c r="A4" s="28" t="s">
        <v>5</v>
      </c>
      <c r="B4" s="29"/>
      <c r="C4" s="29"/>
      <c r="D4" s="30"/>
      <c r="E4" s="36"/>
      <c r="F4" s="37"/>
    </row>
    <row r="5" spans="1:6" ht="47.25">
      <c r="A5" s="6">
        <v>1</v>
      </c>
      <c r="B5" s="3" t="s">
        <v>13</v>
      </c>
      <c r="C5" s="4">
        <v>53770</v>
      </c>
      <c r="D5" s="3"/>
      <c r="E5" s="2"/>
      <c r="F5" s="7"/>
    </row>
    <row r="6" spans="1:6">
      <c r="A6" s="47"/>
      <c r="B6" s="8" t="s">
        <v>0</v>
      </c>
      <c r="C6" s="9">
        <f>SUM(C5:C5)</f>
        <v>53770</v>
      </c>
      <c r="D6" s="48"/>
      <c r="F6" s="23"/>
    </row>
    <row r="7" spans="1:6" ht="34.5" customHeight="1">
      <c r="A7" s="28" t="s">
        <v>6</v>
      </c>
      <c r="B7" s="29"/>
      <c r="C7" s="29"/>
      <c r="D7" s="30"/>
      <c r="F7" s="23"/>
    </row>
    <row r="8" spans="1:6" ht="30">
      <c r="A8" s="6"/>
      <c r="B8" s="20" t="s">
        <v>9</v>
      </c>
      <c r="C8" s="44">
        <v>69557.63</v>
      </c>
      <c r="D8" s="21"/>
      <c r="F8" s="23"/>
    </row>
    <row r="9" spans="1:6" ht="30">
      <c r="A9" s="17"/>
      <c r="B9" s="20" t="s">
        <v>10</v>
      </c>
      <c r="C9" s="44">
        <v>113769.25</v>
      </c>
      <c r="D9" s="21"/>
      <c r="F9" s="23"/>
    </row>
    <row r="10" spans="1:6" ht="30">
      <c r="A10" s="17"/>
      <c r="B10" s="20" t="s">
        <v>11</v>
      </c>
      <c r="C10" s="44">
        <v>277597.8</v>
      </c>
      <c r="D10" s="22"/>
      <c r="F10" s="23"/>
    </row>
    <row r="11" spans="1:6" ht="30">
      <c r="A11" s="6"/>
      <c r="B11" s="20" t="s">
        <v>12</v>
      </c>
      <c r="C11" s="10" t="s">
        <v>4</v>
      </c>
      <c r="D11" s="3"/>
      <c r="F11" s="23"/>
    </row>
    <row r="12" spans="1:6">
      <c r="A12" s="47"/>
      <c r="B12" s="8" t="s">
        <v>0</v>
      </c>
      <c r="C12" s="8">
        <f>SUM(C8:C11)</f>
        <v>460924.68</v>
      </c>
      <c r="D12" s="48"/>
    </row>
    <row r="13" spans="1:6" ht="34.5" customHeight="1">
      <c r="A13" s="28" t="s">
        <v>7</v>
      </c>
      <c r="B13" s="29"/>
      <c r="C13" s="29"/>
      <c r="D13" s="30"/>
    </row>
    <row r="14" spans="1:6" ht="36" customHeight="1">
      <c r="A14" s="17"/>
      <c r="B14" s="3" t="s">
        <v>18</v>
      </c>
      <c r="C14" s="45">
        <v>250000</v>
      </c>
      <c r="D14" s="19" t="s">
        <v>38</v>
      </c>
      <c r="E14" s="16"/>
      <c r="F14" s="15"/>
    </row>
    <row r="15" spans="1:6" ht="36" customHeight="1">
      <c r="A15" s="17"/>
      <c r="B15" s="3" t="s">
        <v>17</v>
      </c>
      <c r="C15" s="45">
        <v>100000</v>
      </c>
      <c r="D15" s="19" t="s">
        <v>37</v>
      </c>
      <c r="E15" s="16"/>
      <c r="F15" s="15"/>
    </row>
    <row r="16" spans="1:6" ht="52.5" customHeight="1">
      <c r="A16" s="6"/>
      <c r="B16" s="3" t="s">
        <v>29</v>
      </c>
      <c r="C16" s="45">
        <v>501800</v>
      </c>
      <c r="D16" s="40" t="s">
        <v>32</v>
      </c>
    </row>
    <row r="17" spans="1:8" ht="78.75" customHeight="1">
      <c r="A17" s="17"/>
      <c r="B17" s="26" t="s">
        <v>34</v>
      </c>
      <c r="C17" s="46">
        <v>130663</v>
      </c>
      <c r="D17" s="41" t="s">
        <v>33</v>
      </c>
    </row>
    <row r="18" spans="1:8" ht="31.5">
      <c r="A18" s="17"/>
      <c r="B18" s="38" t="s">
        <v>30</v>
      </c>
      <c r="C18" s="39">
        <v>20202</v>
      </c>
      <c r="D18" s="3" t="s">
        <v>31</v>
      </c>
    </row>
    <row r="19" spans="1:8">
      <c r="A19" s="47"/>
      <c r="B19" s="8" t="s">
        <v>0</v>
      </c>
      <c r="C19" s="9">
        <f>SUM(C14:C18)</f>
        <v>1002665</v>
      </c>
      <c r="D19" s="48"/>
    </row>
    <row r="22" spans="1:8" ht="18.75">
      <c r="B22" s="8" t="s">
        <v>1</v>
      </c>
      <c r="C22" s="51">
        <v>1000000</v>
      </c>
    </row>
    <row r="23" spans="1:8">
      <c r="B23" s="8" t="s">
        <v>5</v>
      </c>
      <c r="C23" s="9">
        <f>C6</f>
        <v>53770</v>
      </c>
    </row>
    <row r="24" spans="1:8">
      <c r="B24" s="8" t="s">
        <v>6</v>
      </c>
      <c r="C24" s="9">
        <f>C12</f>
        <v>460924.68</v>
      </c>
    </row>
    <row r="25" spans="1:8">
      <c r="B25" s="8" t="s">
        <v>7</v>
      </c>
      <c r="C25" s="9">
        <f>C19</f>
        <v>1002665</v>
      </c>
    </row>
    <row r="26" spans="1:8">
      <c r="D26" s="13"/>
      <c r="E26" s="18"/>
    </row>
    <row r="27" spans="1:8">
      <c r="B27" s="11" t="s">
        <v>8</v>
      </c>
      <c r="C27" s="12">
        <f>C23+C24</f>
        <v>514694.68</v>
      </c>
      <c r="H27" s="1" t="s">
        <v>3</v>
      </c>
    </row>
    <row r="28" spans="1:8">
      <c r="B28" s="11" t="s">
        <v>36</v>
      </c>
      <c r="C28" s="12">
        <f>C22-C27</f>
        <v>485305.32</v>
      </c>
    </row>
    <row r="29" spans="1:8" ht="31.5">
      <c r="B29" s="42" t="s">
        <v>39</v>
      </c>
      <c r="C29" s="43">
        <f>C28-C25</f>
        <v>-517359.68</v>
      </c>
      <c r="D29" s="7" t="s">
        <v>35</v>
      </c>
    </row>
    <row r="30" spans="1:8">
      <c r="B30" s="42" t="s">
        <v>40</v>
      </c>
      <c r="C30" s="43">
        <f>C29+250000+100000</f>
        <v>-167359.67999999999</v>
      </c>
      <c r="D30" s="7" t="s">
        <v>41</v>
      </c>
    </row>
  </sheetData>
  <mergeCells count="8">
    <mergeCell ref="A1:D1"/>
    <mergeCell ref="A4:D4"/>
    <mergeCell ref="E4:F4"/>
    <mergeCell ref="A7:D7"/>
    <mergeCell ref="A13:D13"/>
    <mergeCell ref="B2:B3"/>
    <mergeCell ref="A2:A3"/>
    <mergeCell ref="D2:D3"/>
  </mergeCells>
  <printOptions gridLines="1"/>
  <pageMargins left="0.25" right="0.25" top="0.75" bottom="0.75" header="0.3" footer="0.3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ECCA1-2114-4B79-B574-78E9AFB1E4F0}">
  <sheetPr>
    <pageSetUpPr fitToPage="1"/>
  </sheetPr>
  <dimension ref="A1:D10"/>
  <sheetViews>
    <sheetView workbookViewId="0">
      <selection activeCell="C23" sqref="C23"/>
    </sheetView>
  </sheetViews>
  <sheetFormatPr defaultColWidth="8.85546875" defaultRowHeight="15.75"/>
  <cols>
    <col min="1" max="1" width="8.85546875" style="5"/>
    <col min="2" max="2" width="55.5703125" style="2" customWidth="1"/>
    <col min="3" max="3" width="22.42578125" style="2" customWidth="1"/>
    <col min="4" max="4" width="21.5703125" style="7" customWidth="1"/>
    <col min="5" max="5" width="8.85546875" style="1"/>
    <col min="6" max="6" width="10.7109375" style="1" customWidth="1"/>
    <col min="7" max="7" width="10.140625" style="1" bestFit="1" customWidth="1"/>
    <col min="8" max="8" width="11.28515625" style="1" bestFit="1" customWidth="1"/>
    <col min="9" max="11" width="10.140625" style="1" bestFit="1" customWidth="1"/>
    <col min="12" max="16384" width="8.85546875" style="1"/>
  </cols>
  <sheetData>
    <row r="1" spans="1:4">
      <c r="A1" s="35" t="s">
        <v>14</v>
      </c>
      <c r="B1" s="35"/>
      <c r="C1" s="35"/>
      <c r="D1" s="35"/>
    </row>
    <row r="2" spans="1:4" ht="31.5">
      <c r="A2" s="31" t="s">
        <v>2</v>
      </c>
      <c r="B2" s="49" t="s">
        <v>19</v>
      </c>
      <c r="C2" s="25" t="s">
        <v>15</v>
      </c>
      <c r="D2" s="33" t="s">
        <v>16</v>
      </c>
    </row>
    <row r="3" spans="1:4" ht="18.75">
      <c r="A3" s="32"/>
      <c r="B3" s="50"/>
      <c r="C3" s="52">
        <v>6500</v>
      </c>
      <c r="D3" s="34"/>
    </row>
    <row r="4" spans="1:4" ht="34.5" customHeight="1">
      <c r="A4" s="28" t="s">
        <v>5</v>
      </c>
      <c r="B4" s="29"/>
      <c r="C4" s="29"/>
      <c r="D4" s="30"/>
    </row>
    <row r="5" spans="1:4" ht="47.25">
      <c r="A5" s="6">
        <v>1</v>
      </c>
      <c r="B5" s="3" t="s">
        <v>20</v>
      </c>
      <c r="C5" s="14">
        <v>180</v>
      </c>
      <c r="D5" s="19" t="s">
        <v>4</v>
      </c>
    </row>
    <row r="6" spans="1:4">
      <c r="A6" s="47"/>
      <c r="B6" s="8" t="s">
        <v>0</v>
      </c>
      <c r="C6" s="9">
        <f>SUM(C5:C5)</f>
        <v>180</v>
      </c>
      <c r="D6" s="48"/>
    </row>
    <row r="9" spans="1:4" ht="18.75">
      <c r="B9" s="8" t="s">
        <v>19</v>
      </c>
      <c r="C9" s="51">
        <v>6500</v>
      </c>
    </row>
    <row r="10" spans="1:4">
      <c r="B10" s="8" t="s">
        <v>5</v>
      </c>
      <c r="C10" s="9">
        <f>C6</f>
        <v>180</v>
      </c>
    </row>
  </sheetData>
  <mergeCells count="5">
    <mergeCell ref="A4:D4"/>
    <mergeCell ref="A1:D1"/>
    <mergeCell ref="A2:A3"/>
    <mergeCell ref="B2:B3"/>
    <mergeCell ref="D2:D3"/>
  </mergeCells>
  <printOptions gridLines="1"/>
  <pageMargins left="0.25" right="0.25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F76F4-4012-4741-8889-3AD5ECAD212B}">
  <sheetPr>
    <pageSetUpPr fitToPage="1"/>
  </sheetPr>
  <dimension ref="A1:C5"/>
  <sheetViews>
    <sheetView workbookViewId="0">
      <selection activeCell="B11" sqref="B11"/>
    </sheetView>
  </sheetViews>
  <sheetFormatPr defaultColWidth="8.85546875" defaultRowHeight="15.75"/>
  <cols>
    <col min="1" max="1" width="8.85546875" style="5"/>
    <col min="2" max="2" width="55.5703125" style="2" customWidth="1"/>
    <col min="3" max="3" width="29.42578125" style="1" customWidth="1"/>
    <col min="4" max="4" width="11.28515625" style="1" bestFit="1" customWidth="1"/>
    <col min="5" max="7" width="10.140625" style="1" bestFit="1" customWidth="1"/>
    <col min="8" max="16384" width="8.85546875" style="1"/>
  </cols>
  <sheetData>
    <row r="1" spans="1:3" ht="40.5" customHeight="1">
      <c r="A1" s="35" t="s">
        <v>21</v>
      </c>
      <c r="B1" s="35"/>
      <c r="C1" s="35"/>
    </row>
    <row r="2" spans="1:3" ht="63">
      <c r="A2" s="6">
        <v>1</v>
      </c>
      <c r="B2" s="3" t="s">
        <v>22</v>
      </c>
      <c r="C2" s="3" t="s">
        <v>24</v>
      </c>
    </row>
    <row r="3" spans="1:3" ht="78.75">
      <c r="A3" s="6">
        <v>2</v>
      </c>
      <c r="B3" s="3" t="s">
        <v>23</v>
      </c>
      <c r="C3" s="3" t="s">
        <v>25</v>
      </c>
    </row>
    <row r="4" spans="1:3" ht="47.25">
      <c r="A4" s="6">
        <v>3</v>
      </c>
      <c r="B4" s="3" t="s">
        <v>26</v>
      </c>
      <c r="C4" s="27" t="s">
        <v>27</v>
      </c>
    </row>
    <row r="5" spans="1:3" ht="31.5">
      <c r="A5" s="6">
        <v>4</v>
      </c>
      <c r="B5" s="3" t="s">
        <v>28</v>
      </c>
      <c r="C5" s="24"/>
    </row>
  </sheetData>
  <mergeCells count="1">
    <mergeCell ref="A1:C1"/>
  </mergeCells>
  <printOptions gridLines="1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430 - na komisje OŚ_18.04.2024</vt:lpstr>
      <vt:lpstr>421 - na komisje OŚ_18.04. (2)</vt:lpstr>
      <vt:lpstr>Dodatkowe zadania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Dudziak</dc:creator>
  <cp:lastModifiedBy>Radosław Łucka</cp:lastModifiedBy>
  <cp:lastPrinted>2024-04-10T05:43:03Z</cp:lastPrinted>
  <dcterms:created xsi:type="dcterms:W3CDTF">2015-06-05T18:17:20Z</dcterms:created>
  <dcterms:modified xsi:type="dcterms:W3CDTF">2024-04-18T11:03:11Z</dcterms:modified>
</cp:coreProperties>
</file>