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Piotr Sokołowski\Desktop\"/>
    </mc:Choice>
  </mc:AlternateContent>
  <xr:revisionPtr revIDLastSave="0" documentId="8_{7A78C937-B6FB-4D83-8145-D5EC92A59711}" xr6:coauthVersionLast="47" xr6:coauthVersionMax="47" xr10:uidLastSave="{00000000-0000-0000-0000-000000000000}"/>
  <bookViews>
    <workbookView xWindow="3120" yWindow="3120" windowWidth="21600" windowHeight="11385" xr2:uid="{00000000-000D-0000-FFFF-FFFF00000000}"/>
  </bookViews>
  <sheets>
    <sheet name="Arkusz1" sheetId="1" r:id="rId1"/>
  </sheets>
  <definedNames>
    <definedName name="_Hlk126145316" localSheetId="0">Arkusz1!#REF!</definedName>
    <definedName name="_xlnm.Print_Area" localSheetId="0">Arkusz1!$A$1:$M$46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  <c r="K42" i="1" l="1"/>
  <c r="J42" i="1"/>
  <c r="H42" i="1"/>
  <c r="G42" i="1"/>
  <c r="J50" i="1"/>
  <c r="I7" i="1"/>
  <c r="H7" i="1"/>
  <c r="G7" i="1"/>
  <c r="G50" i="1"/>
  <c r="H50" i="1"/>
  <c r="L42" i="1" l="1"/>
  <c r="I12" i="1"/>
  <c r="I10" i="1"/>
  <c r="I42" i="1" s="1"/>
  <c r="I50" i="1" l="1"/>
</calcChain>
</file>

<file path=xl/sharedStrings.xml><?xml version="1.0" encoding="utf-8"?>
<sst xmlns="http://schemas.openxmlformats.org/spreadsheetml/2006/main" count="249" uniqueCount="178">
  <si>
    <t>l.p.</t>
  </si>
  <si>
    <t>Nazwa zadania inwestycyjnego</t>
  </si>
  <si>
    <t>STAN AKTUALNY - krótka notatka</t>
  </si>
  <si>
    <t>Program dofinansowania</t>
  </si>
  <si>
    <t>Instytuacja dofinansowująca</t>
  </si>
  <si>
    <t>Możliwe dofinansowanie %</t>
  </si>
  <si>
    <t xml:space="preserve">Koszty kwalifikowalne </t>
  </si>
  <si>
    <t>Kwota dofinansowania</t>
  </si>
  <si>
    <t>Wkład własny Gminy</t>
  </si>
  <si>
    <t xml:space="preserve">Rozliczenie dofinansowania refundacja </t>
  </si>
  <si>
    <t xml:space="preserve">Złożone wnioski o płatność, w trakcie oceny </t>
  </si>
  <si>
    <t xml:space="preserve">Wynagrodzenie dla pracowników - personel </t>
  </si>
  <si>
    <t xml:space="preserve">1. </t>
  </si>
  <si>
    <t xml:space="preserve">WĘZŁY PRZESIADKOWE - "Niskoemisyjne przedsięwzięcia w zakresie transportu zbiorowego - etap I - Budowa zintegrowanego węzła przesiadkowego w Mosinie"
</t>
  </si>
  <si>
    <t>WRPO 2014-2020</t>
  </si>
  <si>
    <t>UMWW</t>
  </si>
  <si>
    <t>WUW</t>
  </si>
  <si>
    <t xml:space="preserve">Rozwój elektronicznych usług publicznych w gminach Luboń, Mosina i Włoszakowice 
</t>
  </si>
  <si>
    <t>SUMA</t>
  </si>
  <si>
    <t xml:space="preserve">PROJEKTY ZŁOŻONE/ W OCENIE </t>
  </si>
  <si>
    <t>Wnioskowana kwota dofinansowania</t>
  </si>
  <si>
    <t>BGK</t>
  </si>
  <si>
    <t xml:space="preserve">PROJEKTY W TRAKCIE REALIZACJI </t>
  </si>
  <si>
    <t xml:space="preserve"> </t>
  </si>
  <si>
    <t>POPC</t>
  </si>
  <si>
    <t>CPPC</t>
  </si>
  <si>
    <t>CYFROWA GMINA - Wzmocnienie bezpieczeństwa cyfrowego Urzędu Miejskiego w Mosinie</t>
  </si>
  <si>
    <t>do 85 % KK</t>
  </si>
  <si>
    <t>Sportowa Polska</t>
  </si>
  <si>
    <t>Zakup 4 autobusów niskoemisyjnych dla komunikacji gminnej Gminy Mosina</t>
  </si>
  <si>
    <t>Budowa skateparku, wraz z infrastrukturą towarzyszącą i rozbórką istniejących obiektów budowlanych w Mosinie</t>
  </si>
  <si>
    <t>MSiT</t>
  </si>
  <si>
    <t xml:space="preserve">Przebudowa ulicy Różanej i Łąkowej w miejscowości Pecna </t>
  </si>
  <si>
    <t>Ulica Dembowskiego w Mosinie - przebudowa drogi wraz z budową odwodnienia oraz kanału technologicznego.</t>
  </si>
  <si>
    <t xml:space="preserve">Monitorowanie stanu realizacji projektów związanych z dofinansowaniem zewnętrznym </t>
  </si>
  <si>
    <t>Uwagi</t>
  </si>
  <si>
    <t>Budowa ulic Kazimierza Odnowiciela, Bolesława Krzywoustego, Kazimierza Wielkiego, bez nazwy
(odwodnienie) oraz ul. Kopernika, Kasztanowa,   ul. Chopina (frag.)</t>
  </si>
  <si>
    <t>Niskoemisyjny tabor transportowy - zakup 3 śmieciarek</t>
  </si>
  <si>
    <t>Rządowy Fundusz Rozwoju Dróg 2023</t>
  </si>
  <si>
    <t>Projekt w trakcie realizacji. Udzielona  promesa Nr 01/2021/9776/PolskiLad w wysokości 9 491 493,56 zł</t>
  </si>
  <si>
    <t>PROW 2014-2020 LIDER</t>
  </si>
  <si>
    <t>Budowa ścieżki rowerowej w ramach budowy ulicy Żeromskiego w Mosinie</t>
  </si>
  <si>
    <t>RFRD 2022</t>
  </si>
  <si>
    <t>POLSKI ŁAD  Edycja 2</t>
  </si>
  <si>
    <t>POLSKI ŁAD                     Edycja 3 PGR</t>
  </si>
  <si>
    <t>POLSKI ŁAD Edycja 1</t>
  </si>
  <si>
    <t>1.</t>
  </si>
  <si>
    <t>2.</t>
  </si>
  <si>
    <t>3.</t>
  </si>
  <si>
    <t>„ENIGMA – Wsparcie nauczania matematyki i informatyki, w szkołach podstawowych i ponadpodstawowych Metropolii Poznań"</t>
  </si>
  <si>
    <t>4.</t>
  </si>
  <si>
    <t>5.</t>
  </si>
  <si>
    <t>6.</t>
  </si>
  <si>
    <t>7.</t>
  </si>
  <si>
    <t>Budowa boiska do gry w piłkę siatkową o nawierzchni poliuretanowej w Czapurach</t>
  </si>
  <si>
    <t>PROW 2014 - 2020                                   LIDER</t>
  </si>
  <si>
    <t>STAN AKTUALNY</t>
  </si>
  <si>
    <t>instytucja dofinansowująca</t>
  </si>
  <si>
    <t xml:space="preserve">Możliwe dofinansowanie </t>
  </si>
  <si>
    <t>wnioskowana kwota dofinansowania</t>
  </si>
  <si>
    <t>wkład własny Gminy</t>
  </si>
  <si>
    <t>Budowa wentylacji mechanicznej dla pomieszczeń szatni i sali sportowej w budynku OSiR przy ulicy Szkolnej 1 w Mosinie</t>
  </si>
  <si>
    <t>Szatnia na Medal</t>
  </si>
  <si>
    <t>Pięknieje Wielkopolska Wieś</t>
  </si>
  <si>
    <t>Remont toalet w świetlicy wiejskiej we wsi Nowinki</t>
  </si>
  <si>
    <t>PROJEKTY W TRAKCIE SKŁADANIA</t>
  </si>
  <si>
    <t>Ciepłe Mieszkanie</t>
  </si>
  <si>
    <t>WFOŚiGW w Poznaniu</t>
  </si>
  <si>
    <t>NFOŚiGW</t>
  </si>
  <si>
    <t>od 30%-95%</t>
  </si>
  <si>
    <t>Wartość Projektu: 12 326 781,42 zł      Kwota dofinasowania partnera w projekcie Powiatu Poznańskiego -               3 808 834,70 zł</t>
  </si>
  <si>
    <t>PROJEKTY ROZLICZONE</t>
  </si>
  <si>
    <t>Zadanie realizuje Zespół Informatyków i Promocja.</t>
  </si>
  <si>
    <t>ZIT</t>
  </si>
  <si>
    <t>METROPOLIA</t>
  </si>
  <si>
    <t>Usuwanie folii rolniczych i innych odpadów pochodzących z działalności rolniczej</t>
  </si>
  <si>
    <t>RFRD</t>
  </si>
  <si>
    <t>Poprawa bezpieczeństwa niechronionych uczestników ruchu dróg powiatowych lub gminnych z Rządowego Funduszu Rozwoju Dróg- Budowa ul. Sienkiewicza w Mosinie</t>
  </si>
  <si>
    <t>INNOWACYJAN ZIELONA INFRASTRUKTURA I OCHRONA BIORÓŻNORODNOŚCI 2023-  ZAGODPODAROWANIE TERENU PRZY URZĘDZIE MIEJSKIM W MOSINIE ORAZ NA PŁYCIE PARKINGU NA PLACU 20 PAŹDZIERNIKA W MOSINIE</t>
  </si>
  <si>
    <t>Wstępna Promesa Nr Edycja3PGR/2021/4219/PolskiLAd z dnia 31.08.2023 r., Gmina nie wyłoniła wykonawcy zadania podczas pierwszego postępowania przetragowego w związku z czym musiała wystąpić do BGK o zmianę zakresu inwestycji. Dnia 31.08.2023 r została udzielona wstęna promesa na zmieniony zakres inwestycji.</t>
  </si>
  <si>
    <t>Postępowanie przetargowe należy ogłosić przed 31.05.2024 r.</t>
  </si>
  <si>
    <t>Podpisana umowa - 14.03.2023. Gmina podpisuje umowy z Beneficjentami</t>
  </si>
  <si>
    <t>Fundacja Lotto</t>
  </si>
  <si>
    <t>Lotto</t>
  </si>
  <si>
    <t>Wstępna Promesa Nr Edycja2/2021/8264/PolskiLAd z dnia 14.06.2022 r. Została podpisana umowa z wykonawcą zadania z firmą Daimler Buses Polska Spółka z ograniczoną odpowiedzialnością. Dnia 19.06.2023   została udzielona promesa</t>
  </si>
  <si>
    <t>Przyznane dofinansowanie 31.07.2023r., została podpisana umowa z instytucją dofinansowującą. Dnia 30.06.2023r. Została podpisana umowa z wykonawcą zadania.</t>
  </si>
  <si>
    <t>Poprawa bezpieczeństwa niechronionych uczestników ruchu dróg powiatowych lub gminnych z Rządowego Funduszu Rozwoju Dróg- Budowa ul. Żeromskiego w Mosinie.</t>
  </si>
  <si>
    <t xml:space="preserve">Usuwaniw folii rolniczych </t>
  </si>
  <si>
    <t>innowacyjna zielona infrastruktura i ochrona bioróżnorodności</t>
  </si>
  <si>
    <t>„Ochrona rozwoju zieleni w mieście Mosina jako element systemów miejskich korytarzy ekologicznych, poprzez zagospodarowanie terenu zieleni wzdłuż ul. Lema w Mosinie”</t>
  </si>
  <si>
    <t>Modernizacja, przebudowa, renowacja i zagospodarowanie terenu Synagogi w
Mosinie (obecnie Galeria Sztuki w Mosinie) – etap I</t>
  </si>
  <si>
    <t>POLSKI ŁAD</t>
  </si>
  <si>
    <t>Usunięcie postępującego zawilgocenia i degradacji budynku mauzoleum
rodowego Raczyńskich z kryptą w kościele pod wezwaniem św. Marcelina w Rogalinie</t>
  </si>
  <si>
    <t>Przebudowa i rozbudowa budynku przedszkola nr 3 w miejscowości Mosina przy
ulicy Topolowej 6 - etap 1</t>
  </si>
  <si>
    <t>Budowa boiska wielofunkcyjnego w Daszewicach</t>
  </si>
  <si>
    <t>Modernizacja infrastruktury oświetleniowej w Gminie Mosina należącej do spółki oświetleniowej</t>
  </si>
  <si>
    <t>Wniosek złożóny 15.09.2023</t>
  </si>
  <si>
    <t>Remont pokrycia dachowego budynku Probostwa w Mosinie i
wykonanie prac związanych z ochroną przed niekorzystnymi warunkami atmosferycznymi.</t>
  </si>
  <si>
    <t>Renowacja bocznego ołtarza z XVIII w. w zabytkowym kościele pw. Św. Michała
Archanioła i Matki Bożej w Rogalinku</t>
  </si>
  <si>
    <t>Dokumentacja projektowa Dworu „Budzyń” w Mosinie</t>
  </si>
  <si>
    <t>Dokumentacja projektowa Domu Uzdrowiskowego „Kokotek” w Mosinie</t>
  </si>
  <si>
    <t>Infrastruktura sportowo-turystyczna na terenie wsi PPGR Rogalin – tworzenie
nowych miejsc spotkań cz. 1</t>
  </si>
  <si>
    <t>Infrastruktura elektronenergetyczna i oświetleniowa</t>
  </si>
  <si>
    <t xml:space="preserve">1 105 000,03 zł
</t>
  </si>
  <si>
    <t xml:space="preserve">Dofinansowanie </t>
  </si>
  <si>
    <t xml:space="preserve">Wynagrodzenie dla pracowników-personel </t>
  </si>
  <si>
    <t xml:space="preserve">Zrealizowano zadania. Sprzęty zostały zamontowane w każdej szkole Gminy Mosina. Podpisano umowy pośredniczące między szkołami, gminą a Metropolią Poznań </t>
  </si>
  <si>
    <t>Zadanie w trakcie realizacji. Umowa o dofinansowanie została podpisana 07.08.2023r. Zrealizowano część związana z obowiązkiem info-promo</t>
  </si>
  <si>
    <t xml:space="preserve">Fundacja Loto przyznanała darowiznę Gminie Mosina. Trwa procedura przygotowywania umowy darowizny dla Gminy przez Fundację </t>
  </si>
  <si>
    <t xml:space="preserve">Dnia 26.07.2023r. Gmina Mosina otrzymała wstępną promesę na wykonanie zadania. W chwilii obecnej Gmina Mosina jest w trakcie przygotowania uchwały oraz umowy do podpisania z Beneficjentem. Przetarg musi zostać ogłoszony (wywieszony ) w terminie 12 m-cy od udzielenia wstępnej promesy. </t>
  </si>
  <si>
    <t xml:space="preserve">Dnia 26.07.2023r. Gmina Mosina otrzymała wstępną promesę na wykonanie zadania. Przetarg musi zostać ogłoszony (wywieszony ) w terminie 12 m-cy od udzielenia wstępnej promesy. </t>
  </si>
  <si>
    <t xml:space="preserve">Dnia 21.09.2023r. Gmina Mosina otrzymała wstępną promesę na wykonanie zadania. Przetarg musi zostać ogłoszony (wywieszony ) w terminie 9m-cy od udzielenia wstępnej promesy. </t>
  </si>
  <si>
    <t xml:space="preserve">Dnia 21.09.2023r. Gmina Mosina otrzymała wstępną promesę na wykonanie zadania. Przetarg musi zostać ogłoszony (wywieszony ) w terminie 9 m-cy od udzielenia wstępnej promesy. </t>
  </si>
  <si>
    <t>EFRR</t>
  </si>
  <si>
    <t xml:space="preserve">w trakcie ustalania po akceptacji wszystkich kosztorysów </t>
  </si>
  <si>
    <t xml:space="preserve">Cyberbezpieczny samorząd </t>
  </si>
  <si>
    <t xml:space="preserve">Przygotowanie dokumentów umożliwiających złożenie wniosku o dofinansowanie oraz wszelkich załączników z speniających wymogi formalne </t>
  </si>
  <si>
    <t>uwarunkowane wyliczonym algorytmem. Dofinansowanie środków z UE i BP 850 000,00</t>
  </si>
  <si>
    <t xml:space="preserve">Program 5.1.1 EFRR. Budowa, rozbudowa przedszkola integracyjnego w Mosinie na ulicy Topolowej </t>
  </si>
  <si>
    <t xml:space="preserve">Wsparcie dzieci z rodzin pegeerowskich w rozwoju cyfrowym - Granty PPGR </t>
  </si>
  <si>
    <t xml:space="preserve">Zatwierdzenie przez Instytucję Zarządzającą  wniosku rozliczającego </t>
  </si>
  <si>
    <t xml:space="preserve">Stan/krótki opis </t>
  </si>
  <si>
    <t>IZ</t>
  </si>
  <si>
    <t>%dofinansowania</t>
  </si>
  <si>
    <t>wkład własny (w oparciu o podpisane umowy z wykonawcami)</t>
  </si>
  <si>
    <t>Grant PPGR</t>
  </si>
  <si>
    <t xml:space="preserve">2. </t>
  </si>
  <si>
    <t xml:space="preserve">Weryfikacja przez Instytucję Zarządzającą przekazanych przez Gminę Mosina tabel rozliczających wraz ze stosownymi wyjaśnieniami. Po zakończonej weryfikacji zostanie przygotowany aneks do umowy w oparciu o wyrażane zgody na zmiany zakresów rzeczowych oraz wartości. Po podpisaniu anelksu, Gmina Mosina będzie mogła przedłożyć wniosek o płatność końcową w celu wypłaty środków dofinansowania. </t>
  </si>
  <si>
    <t xml:space="preserve">Złożono do Instytuucji Zarządzającej wniosek o płatność końcową. TRwa weryfikacja złożonych dokumentów księgowych, merytorycznch, przetargowych. Po dokonaniu weryfikacji zostanie przygotowany aneks z uwagi na wyrażenie zgody na zmianę terminu realizacji zadania jak również na przesunięcia zaistniałych oszczędności w danej podkategorii do kategorii gdzie zaistniały przekroczenia. </t>
  </si>
  <si>
    <t xml:space="preserve">Realizacja zadania, zgodnie z umową z wykonawcą. </t>
  </si>
  <si>
    <t xml:space="preserve">Ztealizowano projekt. Podpisano umowy użyczenia ze wszystkimi Beneficjentami spełniającymi wymogi formalne. Instytucja Zarządzająca przygotowała aneks związany ze zmianą terminu rozliczenia dofinansowania. Aneks został podpisany przez strony i obecnie trwa procedura zatwierdzenia przez Instytucję zarządzającą złożónego wniosku rozliczającego. </t>
  </si>
  <si>
    <t xml:space="preserve">Wystąpienie o wypłatę promesy do 14.11.2023r. Rozliczenie końcowe i złożenie wniosku o wypłatę promesy końcowej w wysokości 5 265 744,17 </t>
  </si>
  <si>
    <t xml:space="preserve">Współpraca z Referatem Inwestycji. Projekt obejmować będzie działanie inwestycyje budowy drogi i chodnika ulicy Żeromskiego. </t>
  </si>
  <si>
    <t xml:space="preserve">Umowa podpisana 22.07.2022 r. Termin realizacji zadania do 30.06.2024 r. Złożone pismo do UMWW w sprawie wydłuzenia terminu złożenia wniosku o płatnośc do 30.06.2024 r. Przygotowanie materiałów merytorycznych w oparciu o zpaisu umowy o dofinanowanie. Weryfikacja zapisów do postępowania przetargowego zgodnie z wytycznymi. Analiza zapisów w budżecie gminy oraz weryfikacja poszczególnych klasyfikaci budżetowych. Przygotowanie tabeli z ujęciem wydatków projektowych oraz dochodów. Projekt bedzie jedną z części całości inwestycji pn. Budowa ulicy Żeromskiego w którego skład wchodzi również dofinansowanie budowy chodników. </t>
  </si>
  <si>
    <t xml:space="preserve">Podpisana umowa o dofinansowanie w dniu 07.09.2023. Złożono pismo do Instytucji Zarządzającej o wydłużenie terminu realizacji projektu do 30.06.2024 roku. Przygotowano i przekazano informacje merytoryczne odnośnie przetargu, roliczenia i obligatoryjnych dokumentów jakie będzie wymagać Instytucja Zarządzająca. </t>
  </si>
  <si>
    <t xml:space="preserve">Współpraca z Referatem Inwestycji, w kwestii przygotowania postępowania przetargowego </t>
  </si>
  <si>
    <t xml:space="preserve">Realizacja  programu przez Referat Ochrony Środowiska. Obecnie podpisano 3 umowy z beneficjentami (mieszkańcami) Wniosek o wypłatę śroków do NFOŚiGW może zostać złożony w chwili prawidłowego rozliczenia Beneficjenta (mieszkańca) wraz z Gminą. </t>
  </si>
  <si>
    <t xml:space="preserve">w dniu 07.11.23r złożóno wniosek rozliczający do WUW. Trwa weryfikacja przesłanego rozliczenia wraz z załącznikami. </t>
  </si>
  <si>
    <t>uznaniowo</t>
  </si>
  <si>
    <t xml:space="preserve">Wskzano w harmonogramie rzeczowo-finansowym kategorię wydatku z którego zostanie pokryty wydatek przyznanej darowizny. Na tej podstawie RferatProjektami pzygotuje odpowidnie rozliczenie oraz sprawozdanie .  </t>
  </si>
  <si>
    <t>Złożono do UMWW wniosek o wypłatę dotacji 130 000,00 zł. Wypłata środków następuje 3 dni przed terminem zapłaty przedłożonej faktury od wykonawcy</t>
  </si>
  <si>
    <t>Podpisana umowa o dofinansowanie w dniu 04.07.2023r. Zrealizowano zadanie  14.11.2023r Oczekuję na dokumenty księgowe oraz merytoryczne (faktura, protokół odbioru) w celu przygotowania rozliczenia dotacji .</t>
  </si>
  <si>
    <t xml:space="preserve">Podpisana umowa 07.06.2023r.- Zrealizowano zadanie </t>
  </si>
  <si>
    <t xml:space="preserve">Z uwagi na fakt iż łączna wartośc  odebranych odpadów z działalności rolniczej podczas trwania projektu wyniosła 11 092,78 należy przyjąć taką wartość kwalifikolalną. Dofinansowanie wynosi od w/w kwoty 10 217,10 złotych. Złożono do NFOŚiGW wniosek rozliczający. Trwa jego ocena </t>
  </si>
  <si>
    <t xml:space="preserve">Dnia 06.09.2023r. Gmina otrzymała informację o przyznaniu środków na realizację zadania.Gmina Mosina zgodnie z wytycznymi regulaminu podjęła wszelkie działania w celu realizacji nasadzeń. Przygotowane zostało pstępowanie przetargowe, które zostało ogłoszone w terminie.  Po zakończeniu postępowania przetargowego przedłożone oferty znacznie przewyższały zaplanowany budżet na wykonanie tego typu dzialania co skutkowało niemożnością podpisania umowy z wykonawcami. WFOŚiGW obligatoryjnie wskazał termin realizacji zadania rzeczowego do 30.11.2023r natomiast rozliczenie finansowe do 30.12.2023r  co również miało znaczenie dla Wykonawcy i realizacji w tak krótkim terminie. Biorąc pod uwagę okoliczności  nie było możłiwości prawidłowego zrealizowania projektu. Ostatecznie Gmina Mosina nie podpisała umowy o dofinansowanie z uwagi na zbyt duże ryzyko niezrealizowania zadania co ma wpływ na obowiązki i kary opisane w umowie z Instytucją Zarządzającą. </t>
  </si>
  <si>
    <t>Zgodnie z otrzymaną uchwałą z dnia 25.12.2023r nr 25/1324/2024 RIO stwierdzono nieważność podjętej uchwały. Mając na uwadze wskazane uzasadnienie podjęte zostały działania przygotowania nowego projektu uchwały i poddania jej do zaopiniowania  Prezesowi UOKiK i zgłoszeniu ministrowi właściwemu do spraw rolnictwa</t>
  </si>
  <si>
    <t xml:space="preserve">Gmina Mosina otrzymała promesę wstępną na realizację zadania. </t>
  </si>
  <si>
    <t>Otrzymane dofinansowanie. Gmina Mosina oczekuje na umowę o dofinansowanie od MSiT</t>
  </si>
  <si>
    <t>otrzymane dofinansowanie - podpisana umowa z WUW</t>
  </si>
  <si>
    <t xml:space="preserve">Bieżąca współpraca z Referatem Inwestycji w celu realizacji inwestycji </t>
  </si>
  <si>
    <t>Otrzymane dofinansowanie-podpisano umowę z WUW</t>
  </si>
  <si>
    <t xml:space="preserve">Polski Lad </t>
  </si>
  <si>
    <t xml:space="preserve">Polski Ład </t>
  </si>
  <si>
    <t>Polski Ład</t>
  </si>
  <si>
    <t xml:space="preserve">Budowa żłobka w Mosinie przy ulicy Topolowej </t>
  </si>
  <si>
    <t>MALUCH+</t>
  </si>
  <si>
    <t>Gmina Mosina otrzymała dofinansowanie. Przyznano kwotę na budowę w wysokości 1 221 015,03 oraz kwotę na funkcjonowanie wybudowanego przedszkola (3 lata) w wysokości 902 880,00</t>
  </si>
  <si>
    <t>Przebudowa  i rozbudowa  ulicy Budzyńskiej wraz z odwodnieniem w Mosinie</t>
  </si>
  <si>
    <t xml:space="preserve">Gmina Mosina otrzymała dofinansowanie. Oczekujemy na przekazanie od WUW umowy o dofinansowanie. </t>
  </si>
  <si>
    <t xml:space="preserve">Złożono wnioseko dofinansowanie w ramach ogłoszonego naboru. Trwa ocena złożonego wniosku. Termin wyników określony w Regulaminie Instytucja Zarządzająca wskazala marzec 2024r. Projekt zakłada pokrycie wydatków związanych z budową oraz wydatki na wyposażenie wybudowanego przedszkola. </t>
  </si>
  <si>
    <t xml:space="preserve">Usuwanie odpadów z folii rolniczych, siatki i sznurka do owijania balotów, opakowań po nawozach i typu BIG BAG </t>
  </si>
  <si>
    <t>złożenie wniosku rozliczającego do NFOŚiGW</t>
  </si>
  <si>
    <t>NFoŚiGW</t>
  </si>
  <si>
    <t>MKiDN</t>
  </si>
  <si>
    <t xml:space="preserve">Infrastruktura Domów Kultury </t>
  </si>
  <si>
    <t>"Poprawa infrastruktury Mosińskiego Domu Kultury wraz ze zwiększeniem dostępu do oferty kulturalnej w Gminie Mosina"</t>
  </si>
  <si>
    <t>wniosek złożony 15.11.2023r. Wniosek dotyczy przeprowadzenia prac remontowych między innymi:elewacja, wymiana kotła, wentylacja fotovoltaika, przebudowa podjazduprace ogólnobudowlane oraz wyposażenie pracowni plastycznej, ceramicznej, muzycznej teatralnej dostosowanie ośrodka dla osób z niepełnosprawnościami</t>
  </si>
  <si>
    <t>"Poprawa infrastruktury Pomnika Pamięci na Placu 20 Października w Mosinie"</t>
  </si>
  <si>
    <t xml:space="preserve">wniosek złożony 15.11.2023r. </t>
  </si>
  <si>
    <t>Miejsce Pamięci i trwałe upamiętniania w kraju</t>
  </si>
  <si>
    <t xml:space="preserve">Udzielenie dotacji na budowę dróg dojazdowych do gruntów rolnych </t>
  </si>
  <si>
    <t>Przygotowanie wniosku o dofinansowanie. Analiza dróg na terenie Gminy Mosina, które spełniają wymogi regulaminu. Bieżąca współpraca z referatem mienia komunalnego, inwestycji, geodezji</t>
  </si>
  <si>
    <t xml:space="preserve">weryfikacja kosztów i szacowanie </t>
  </si>
  <si>
    <t>Lp.</t>
  </si>
  <si>
    <t xml:space="preserve">3. </t>
  </si>
  <si>
    <t>Stan na dzień 16.11.2023 r.</t>
  </si>
  <si>
    <t>Mosina, 16.11.2023</t>
  </si>
  <si>
    <t xml:space="preserve">Przygotowała Katarzyna Suchocka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</si>
</sst>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&quot; &quot;#,##0.00&quot;      &quot;;&quot;-&quot;#,##0.00&quot;      &quot;;&quot; -&quot;#&quot;      &quot;;&quot; &quot;@&quot; &quot;"/>
  </numFmts>
  <fonts count="2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Arial1"/>
      <charset val="238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rgb="FF212529"/>
      <name val="Arial"/>
      <family val="2"/>
      <charset val="238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CFED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8" fillId="0" borderId="0" applyBorder="0" applyProtection="0"/>
  </cellStyleXfs>
  <cellXfs count="99">
    <xf numFmtId="0" fontId="0" fillId="0" borderId="0" xfId="0"/>
    <xf numFmtId="0" fontId="2" fillId="0" borderId="0" xfId="0" applyFont="1"/>
    <xf numFmtId="0" fontId="1" fillId="0" borderId="0" xfId="0" applyFont="1"/>
    <xf numFmtId="0" fontId="6" fillId="0" borderId="0" xfId="0" applyFont="1"/>
    <xf numFmtId="0" fontId="0" fillId="2" borderId="0" xfId="0" applyFill="1"/>
    <xf numFmtId="0" fontId="7" fillId="0" borderId="0" xfId="0" applyFont="1"/>
    <xf numFmtId="0" fontId="5" fillId="0" borderId="0" xfId="0" applyFont="1"/>
    <xf numFmtId="164" fontId="5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0" fillId="3" borderId="0" xfId="0" applyFill="1"/>
    <xf numFmtId="0" fontId="10" fillId="0" borderId="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10" fillId="0" borderId="0" xfId="0" applyFont="1" applyAlignment="1">
      <alignment vertical="center"/>
    </xf>
    <xf numFmtId="0" fontId="11" fillId="4" borderId="0" xfId="0" applyFont="1" applyFill="1"/>
    <xf numFmtId="0" fontId="11" fillId="4" borderId="2" xfId="0" applyFont="1" applyFill="1" applyBorder="1"/>
    <xf numFmtId="0" fontId="11" fillId="4" borderId="1" xfId="0" applyFont="1" applyFill="1" applyBorder="1"/>
    <xf numFmtId="164" fontId="11" fillId="4" borderId="1" xfId="0" applyNumberFormat="1" applyFont="1" applyFill="1" applyBorder="1"/>
    <xf numFmtId="0" fontId="11" fillId="0" borderId="0" xfId="0" applyFont="1"/>
    <xf numFmtId="0" fontId="11" fillId="5" borderId="1" xfId="0" applyFont="1" applyFill="1" applyBorder="1"/>
    <xf numFmtId="0" fontId="13" fillId="5" borderId="1" xfId="0" applyFont="1" applyFill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14" fontId="15" fillId="0" borderId="2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 wrapText="1"/>
    </xf>
    <xf numFmtId="164" fontId="11" fillId="0" borderId="2" xfId="0" applyNumberFormat="1" applyFont="1" applyBorder="1" applyAlignment="1">
      <alignment vertical="center" wrapText="1"/>
    </xf>
    <xf numFmtId="164" fontId="15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14" fontId="15" fillId="0" borderId="1" xfId="0" applyNumberFormat="1" applyFont="1" applyBorder="1" applyAlignment="1">
      <alignment vertical="top" wrapText="1"/>
    </xf>
    <xf numFmtId="0" fontId="15" fillId="0" borderId="1" xfId="0" applyFont="1" applyBorder="1" applyAlignment="1">
      <alignment vertical="center" wrapText="1"/>
    </xf>
    <xf numFmtId="9" fontId="15" fillId="0" borderId="1" xfId="0" applyNumberFormat="1" applyFont="1" applyBorder="1" applyAlignment="1">
      <alignment vertical="center" wrapText="1"/>
    </xf>
    <xf numFmtId="14" fontId="15" fillId="0" borderId="1" xfId="0" applyNumberFormat="1" applyFont="1" applyBorder="1" applyAlignment="1">
      <alignment vertical="center" wrapText="1"/>
    </xf>
    <xf numFmtId="10" fontId="15" fillId="0" borderId="1" xfId="0" applyNumberFormat="1" applyFont="1" applyBorder="1" applyAlignment="1">
      <alignment vertical="center" wrapText="1"/>
    </xf>
    <xf numFmtId="14" fontId="11" fillId="0" borderId="1" xfId="0" applyNumberFormat="1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/>
    </xf>
    <xf numFmtId="2" fontId="16" fillId="0" borderId="6" xfId="1" applyNumberFormat="1" applyFont="1" applyBorder="1" applyAlignment="1">
      <alignment vertical="center" wrapText="1"/>
    </xf>
    <xf numFmtId="0" fontId="11" fillId="0" borderId="1" xfId="0" applyFont="1" applyBorder="1" applyAlignment="1">
      <alignment vertical="top" wrapText="1"/>
    </xf>
    <xf numFmtId="0" fontId="13" fillId="0" borderId="0" xfId="0" applyFont="1" applyAlignment="1">
      <alignment vertical="center" wrapText="1"/>
    </xf>
    <xf numFmtId="0" fontId="11" fillId="0" borderId="1" xfId="0" applyFont="1" applyBorder="1"/>
    <xf numFmtId="0" fontId="13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0" fontId="13" fillId="5" borderId="1" xfId="0" applyFont="1" applyFill="1" applyBorder="1"/>
    <xf numFmtId="164" fontId="13" fillId="5" borderId="1" xfId="0" applyNumberFormat="1" applyFont="1" applyFill="1" applyBorder="1"/>
    <xf numFmtId="0" fontId="12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6" borderId="3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vertical="center" wrapText="1"/>
    </xf>
    <xf numFmtId="4" fontId="13" fillId="6" borderId="1" xfId="0" applyNumberFormat="1" applyFont="1" applyFill="1" applyBorder="1" applyAlignment="1">
      <alignment vertical="center" wrapText="1"/>
    </xf>
    <xf numFmtId="0" fontId="11" fillId="6" borderId="1" xfId="0" applyFont="1" applyFill="1" applyBorder="1"/>
    <xf numFmtId="0" fontId="17" fillId="0" borderId="1" xfId="0" applyFont="1" applyBorder="1" applyAlignment="1">
      <alignment wrapText="1"/>
    </xf>
    <xf numFmtId="0" fontId="11" fillId="0" borderId="1" xfId="0" applyFont="1" applyBorder="1" applyAlignment="1">
      <alignment vertical="center"/>
    </xf>
    <xf numFmtId="10" fontId="11" fillId="0" borderId="1" xfId="0" applyNumberFormat="1" applyFont="1" applyBorder="1" applyAlignment="1">
      <alignment vertical="center"/>
    </xf>
    <xf numFmtId="164" fontId="11" fillId="0" borderId="3" xfId="0" applyNumberFormat="1" applyFont="1" applyBorder="1" applyAlignment="1">
      <alignment vertical="center"/>
    </xf>
    <xf numFmtId="164" fontId="18" fillId="0" borderId="0" xfId="0" applyNumberFormat="1" applyFont="1" applyAlignment="1">
      <alignment vertical="center"/>
    </xf>
    <xf numFmtId="164" fontId="13" fillId="6" borderId="1" xfId="0" applyNumberFormat="1" applyFont="1" applyFill="1" applyBorder="1" applyAlignment="1">
      <alignment vertical="center" wrapText="1"/>
    </xf>
    <xf numFmtId="14" fontId="19" fillId="0" borderId="1" xfId="0" applyNumberFormat="1" applyFont="1" applyBorder="1" applyAlignment="1">
      <alignment vertical="center" wrapText="1"/>
    </xf>
    <xf numFmtId="14" fontId="19" fillId="0" borderId="1" xfId="0" applyNumberFormat="1" applyFont="1" applyBorder="1" applyAlignment="1">
      <alignment vertical="top" wrapText="1"/>
    </xf>
    <xf numFmtId="0" fontId="11" fillId="7" borderId="1" xfId="0" applyFont="1" applyFill="1" applyBorder="1"/>
    <xf numFmtId="0" fontId="13" fillId="7" borderId="1" xfId="0" applyFont="1" applyFill="1" applyBorder="1" applyAlignment="1">
      <alignment vertical="center" wrapText="1"/>
    </xf>
    <xf numFmtId="9" fontId="13" fillId="0" borderId="1" xfId="0" applyNumberFormat="1" applyFont="1" applyBorder="1" applyAlignment="1">
      <alignment vertical="center" wrapText="1"/>
    </xf>
    <xf numFmtId="164" fontId="11" fillId="0" borderId="1" xfId="0" applyNumberFormat="1" applyFont="1" applyBorder="1" applyAlignment="1">
      <alignment wrapText="1"/>
    </xf>
    <xf numFmtId="164" fontId="11" fillId="0" borderId="1" xfId="0" applyNumberFormat="1" applyFont="1" applyBorder="1"/>
    <xf numFmtId="0" fontId="13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2" fillId="7" borderId="9" xfId="0" applyFont="1" applyFill="1" applyBorder="1"/>
    <xf numFmtId="0" fontId="12" fillId="7" borderId="10" xfId="0" applyFont="1" applyFill="1" applyBorder="1"/>
    <xf numFmtId="0" fontId="12" fillId="6" borderId="9" xfId="0" applyFont="1" applyFill="1" applyBorder="1" applyAlignment="1">
      <alignment vertical="center" wrapText="1"/>
    </xf>
    <xf numFmtId="0" fontId="12" fillId="6" borderId="7" xfId="0" applyFont="1" applyFill="1" applyBorder="1" applyAlignment="1">
      <alignment vertical="center" wrapText="1"/>
    </xf>
    <xf numFmtId="0" fontId="2" fillId="0" borderId="8" xfId="0" applyFont="1" applyBorder="1"/>
    <xf numFmtId="0" fontId="2" fillId="0" borderId="9" xfId="0" applyFont="1" applyBorder="1"/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14" fontId="13" fillId="0" borderId="2" xfId="0" applyNumberFormat="1" applyFont="1" applyBorder="1" applyAlignment="1">
      <alignment horizontal="center"/>
    </xf>
    <xf numFmtId="0" fontId="12" fillId="5" borderId="1" xfId="0" applyFont="1" applyFill="1" applyBorder="1" applyAlignment="1">
      <alignment horizontal="left" vertical="center" wrapText="1"/>
    </xf>
  </cellXfs>
  <cellStyles count="2">
    <cellStyle name="Excel_BuiltIn_Comma" xfId="1" xr:uid="{00000000-0005-0000-0000-000000000000}"/>
    <cellStyle name="Normalny" xfId="0" builtinId="0"/>
  </cellStyles>
  <dxfs count="0"/>
  <tableStyles count="0" defaultTableStyle="TableStyleMedium2" defaultPivotStyle="PivotStyleLight16"/>
  <colors>
    <mruColors>
      <color rgb="FFDCFE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84"/>
  <sheetViews>
    <sheetView tabSelected="1" zoomScale="50" zoomScaleNormal="50" workbookViewId="0">
      <selection activeCell="M1" sqref="M1"/>
    </sheetView>
  </sheetViews>
  <sheetFormatPr defaultRowHeight="15"/>
  <cols>
    <col min="1" max="1" width="6.85546875" customWidth="1"/>
    <col min="2" max="2" width="45.7109375" customWidth="1"/>
    <col min="3" max="3" width="50.42578125" customWidth="1"/>
    <col min="4" max="4" width="26" customWidth="1"/>
    <col min="5" max="5" width="18.7109375" customWidth="1"/>
    <col min="6" max="6" width="33.28515625" customWidth="1"/>
    <col min="7" max="7" width="35.28515625" customWidth="1"/>
    <col min="8" max="8" width="25.28515625" customWidth="1"/>
    <col min="9" max="9" width="25.7109375" customWidth="1"/>
    <col min="10" max="10" width="40.85546875" customWidth="1"/>
    <col min="11" max="11" width="23.140625" customWidth="1"/>
    <col min="12" max="12" width="22.42578125" customWidth="1"/>
    <col min="13" max="13" width="36.85546875" customWidth="1"/>
  </cols>
  <sheetData>
    <row r="1" spans="1:84" ht="40.15" customHeight="1">
      <c r="B1" s="94" t="s">
        <v>34</v>
      </c>
      <c r="C1" s="95"/>
      <c r="D1" s="95"/>
      <c r="E1" s="95"/>
      <c r="F1" s="95"/>
      <c r="G1" s="96"/>
      <c r="H1" s="97" t="s">
        <v>175</v>
      </c>
      <c r="I1" s="97"/>
      <c r="J1" s="24"/>
      <c r="K1" s="24"/>
    </row>
    <row r="2" spans="1:84" ht="47.25">
      <c r="A2" s="15"/>
      <c r="B2" s="74" t="s">
        <v>71</v>
      </c>
      <c r="C2" s="75" t="s">
        <v>121</v>
      </c>
      <c r="D2" s="76" t="s">
        <v>3</v>
      </c>
      <c r="E2" s="75" t="s">
        <v>122</v>
      </c>
      <c r="F2" s="75" t="s">
        <v>123</v>
      </c>
      <c r="G2" s="75" t="s">
        <v>6</v>
      </c>
      <c r="H2" s="75" t="s">
        <v>104</v>
      </c>
      <c r="I2" s="76" t="s">
        <v>124</v>
      </c>
      <c r="J2" s="76" t="s">
        <v>105</v>
      </c>
      <c r="K2" s="75"/>
    </row>
    <row r="3" spans="1:84" ht="62.45" customHeight="1">
      <c r="A3" s="16" t="s">
        <v>46</v>
      </c>
      <c r="B3" s="77" t="s">
        <v>119</v>
      </c>
      <c r="C3" s="78" t="s">
        <v>120</v>
      </c>
      <c r="D3" s="79" t="s">
        <v>125</v>
      </c>
      <c r="E3" s="79" t="s">
        <v>25</v>
      </c>
      <c r="F3" s="80">
        <v>100</v>
      </c>
      <c r="G3" s="81">
        <v>265602.89</v>
      </c>
      <c r="H3" s="81">
        <v>265602.89</v>
      </c>
      <c r="I3" s="81">
        <v>0</v>
      </c>
      <c r="J3" s="82">
        <v>0</v>
      </c>
      <c r="K3" s="83"/>
      <c r="L3" s="9"/>
    </row>
    <row r="4" spans="1:84" ht="78" customHeight="1">
      <c r="A4" s="16"/>
      <c r="B4" s="77" t="s">
        <v>160</v>
      </c>
      <c r="C4" s="78" t="s">
        <v>161</v>
      </c>
      <c r="D4" s="79" t="s">
        <v>68</v>
      </c>
      <c r="E4" s="79" t="s">
        <v>162</v>
      </c>
      <c r="F4" s="80">
        <v>100</v>
      </c>
      <c r="G4" s="81">
        <v>10217.1</v>
      </c>
      <c r="H4" s="81">
        <v>10217.1</v>
      </c>
      <c r="I4" s="81">
        <v>12633.45</v>
      </c>
      <c r="J4" s="82">
        <v>0</v>
      </c>
      <c r="K4" s="83"/>
      <c r="L4" s="9"/>
    </row>
    <row r="5" spans="1:84" s="2" customFormat="1" ht="47.25">
      <c r="A5" s="17" t="s">
        <v>126</v>
      </c>
      <c r="B5" s="84" t="s">
        <v>33</v>
      </c>
      <c r="C5" s="78" t="s">
        <v>120</v>
      </c>
      <c r="D5" s="79" t="s">
        <v>42</v>
      </c>
      <c r="E5" s="79" t="s">
        <v>16</v>
      </c>
      <c r="F5" s="85">
        <v>0.5</v>
      </c>
      <c r="G5" s="86">
        <v>794910.36</v>
      </c>
      <c r="H5" s="81">
        <v>397455.18</v>
      </c>
      <c r="I5" s="81">
        <v>644481.15</v>
      </c>
      <c r="J5" s="81">
        <v>0</v>
      </c>
      <c r="K5" s="79"/>
      <c r="L5" s="9"/>
    </row>
    <row r="6" spans="1:84" ht="15.75">
      <c r="A6" s="18"/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84" s="12" customFormat="1" ht="15.75">
      <c r="A7" s="20"/>
      <c r="B7" s="21" t="s">
        <v>18</v>
      </c>
      <c r="C7" s="21"/>
      <c r="D7" s="21"/>
      <c r="E7" s="22"/>
      <c r="F7" s="22"/>
      <c r="G7" s="23">
        <f>SUM(G3:G5)</f>
        <v>1070730.3500000001</v>
      </c>
      <c r="H7" s="23">
        <f>SUM(H3:H5)</f>
        <v>673275.16999999993</v>
      </c>
      <c r="I7" s="23">
        <f>SUM(I3:I5)</f>
        <v>657114.6</v>
      </c>
      <c r="J7" s="23"/>
      <c r="K7" s="23"/>
      <c r="L7" s="24"/>
      <c r="M7" s="24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</row>
    <row r="8" spans="1:84" ht="42" customHeight="1">
      <c r="A8" s="25"/>
      <c r="B8" s="98" t="s">
        <v>22</v>
      </c>
      <c r="C8" s="98"/>
      <c r="D8" s="98"/>
      <c r="E8" s="24"/>
      <c r="F8" s="24"/>
      <c r="G8" s="24"/>
      <c r="H8" s="24"/>
      <c r="I8" s="24"/>
      <c r="J8" s="24"/>
      <c r="K8" s="24"/>
      <c r="L8" s="24"/>
      <c r="M8" s="24"/>
    </row>
    <row r="9" spans="1:84" ht="47.25">
      <c r="A9" s="26" t="s">
        <v>0</v>
      </c>
      <c r="B9" s="26" t="s">
        <v>1</v>
      </c>
      <c r="C9" s="26" t="s">
        <v>2</v>
      </c>
      <c r="D9" s="26" t="s">
        <v>3</v>
      </c>
      <c r="E9" s="26" t="s">
        <v>4</v>
      </c>
      <c r="F9" s="27" t="s">
        <v>5</v>
      </c>
      <c r="G9" s="27" t="s">
        <v>6</v>
      </c>
      <c r="H9" s="27" t="s">
        <v>7</v>
      </c>
      <c r="I9" s="27" t="s">
        <v>8</v>
      </c>
      <c r="J9" s="28" t="s">
        <v>9</v>
      </c>
      <c r="K9" s="28" t="s">
        <v>10</v>
      </c>
      <c r="L9" s="26" t="s">
        <v>11</v>
      </c>
      <c r="M9" s="29" t="s">
        <v>35</v>
      </c>
    </row>
    <row r="10" spans="1:84" ht="234.6" customHeight="1">
      <c r="A10" s="30" t="s">
        <v>12</v>
      </c>
      <c r="B10" s="31" t="s">
        <v>13</v>
      </c>
      <c r="C10" s="32" t="s">
        <v>127</v>
      </c>
      <c r="D10" s="33" t="s">
        <v>14</v>
      </c>
      <c r="E10" s="33" t="s">
        <v>15</v>
      </c>
      <c r="F10" s="34" t="s">
        <v>27</v>
      </c>
      <c r="G10" s="35">
        <v>7903735.2300000004</v>
      </c>
      <c r="H10" s="35">
        <v>6718174.9299999997</v>
      </c>
      <c r="I10" s="36">
        <f>G10-H10</f>
        <v>1185560.3000000007</v>
      </c>
      <c r="J10" s="37">
        <v>0</v>
      </c>
      <c r="K10" s="36">
        <v>0</v>
      </c>
      <c r="L10" s="36">
        <v>0</v>
      </c>
      <c r="M10" s="33" t="s">
        <v>70</v>
      </c>
      <c r="N10" s="9"/>
    </row>
    <row r="11" spans="1:84" s="2" customFormat="1" ht="235.9" customHeight="1">
      <c r="A11" s="30" t="s">
        <v>47</v>
      </c>
      <c r="B11" s="38" t="s">
        <v>17</v>
      </c>
      <c r="C11" s="39" t="s">
        <v>128</v>
      </c>
      <c r="D11" s="40" t="s">
        <v>14</v>
      </c>
      <c r="E11" s="40" t="s">
        <v>15</v>
      </c>
      <c r="F11" s="41">
        <v>0.85</v>
      </c>
      <c r="G11" s="37">
        <v>1300000.03</v>
      </c>
      <c r="H11" s="35" t="s">
        <v>103</v>
      </c>
      <c r="I11" s="37">
        <v>195000</v>
      </c>
      <c r="J11" s="37">
        <v>27757.19</v>
      </c>
      <c r="K11" s="37">
        <v>1023561.83</v>
      </c>
      <c r="L11" s="37">
        <v>0</v>
      </c>
      <c r="M11" s="40" t="s">
        <v>72</v>
      </c>
      <c r="N11" s="9"/>
    </row>
    <row r="12" spans="1:84" ht="135.6" customHeight="1">
      <c r="A12" s="30" t="s">
        <v>48</v>
      </c>
      <c r="B12" s="38" t="s">
        <v>29</v>
      </c>
      <c r="C12" s="42" t="s">
        <v>84</v>
      </c>
      <c r="D12" s="40" t="s">
        <v>43</v>
      </c>
      <c r="E12" s="40" t="s">
        <v>21</v>
      </c>
      <c r="F12" s="43">
        <v>0.57999999999999996</v>
      </c>
      <c r="G12" s="37">
        <v>8447640</v>
      </c>
      <c r="H12" s="37">
        <v>4972500</v>
      </c>
      <c r="I12" s="37">
        <f>G12-H12</f>
        <v>3475140</v>
      </c>
      <c r="J12" s="37">
        <v>0</v>
      </c>
      <c r="K12" s="37">
        <v>0</v>
      </c>
      <c r="L12" s="37">
        <v>0</v>
      </c>
      <c r="M12" s="33" t="s">
        <v>129</v>
      </c>
      <c r="N12" s="10"/>
    </row>
    <row r="13" spans="1:84" ht="176.45" customHeight="1">
      <c r="A13" s="30" t="s">
        <v>50</v>
      </c>
      <c r="B13" s="38" t="s">
        <v>37</v>
      </c>
      <c r="C13" s="42" t="s">
        <v>79</v>
      </c>
      <c r="D13" s="40" t="s">
        <v>44</v>
      </c>
      <c r="E13" s="40" t="s">
        <v>21</v>
      </c>
      <c r="F13" s="43">
        <v>0.98</v>
      </c>
      <c r="G13" s="37">
        <v>5100000</v>
      </c>
      <c r="H13" s="37">
        <v>4998000</v>
      </c>
      <c r="I13" s="37">
        <v>102000</v>
      </c>
      <c r="J13" s="37">
        <v>0</v>
      </c>
      <c r="K13" s="37">
        <v>0</v>
      </c>
      <c r="L13" s="37">
        <v>0</v>
      </c>
      <c r="M13" s="33" t="s">
        <v>80</v>
      </c>
      <c r="N13" s="9"/>
    </row>
    <row r="14" spans="1:84" ht="75" customHeight="1">
      <c r="A14" s="30" t="s">
        <v>51</v>
      </c>
      <c r="B14" s="38" t="s">
        <v>36</v>
      </c>
      <c r="C14" s="44" t="s">
        <v>39</v>
      </c>
      <c r="D14" s="40" t="s">
        <v>45</v>
      </c>
      <c r="E14" s="40" t="s">
        <v>21</v>
      </c>
      <c r="F14" s="41">
        <v>0.95</v>
      </c>
      <c r="G14" s="37">
        <v>9991045.8499999996</v>
      </c>
      <c r="H14" s="37">
        <v>9491493.5600000005</v>
      </c>
      <c r="I14" s="37">
        <v>499552.29</v>
      </c>
      <c r="J14" s="37">
        <v>4225749.3899999997</v>
      </c>
      <c r="K14" s="45">
        <v>0</v>
      </c>
      <c r="L14" s="35">
        <v>0</v>
      </c>
      <c r="M14" s="33" t="s">
        <v>131</v>
      </c>
    </row>
    <row r="15" spans="1:84" ht="210" customHeight="1">
      <c r="A15" s="30" t="s">
        <v>52</v>
      </c>
      <c r="B15" s="38" t="s">
        <v>26</v>
      </c>
      <c r="C15" s="44" t="s">
        <v>130</v>
      </c>
      <c r="D15" s="40" t="s">
        <v>24</v>
      </c>
      <c r="E15" s="40" t="s">
        <v>25</v>
      </c>
      <c r="F15" s="41">
        <v>1</v>
      </c>
      <c r="G15" s="37">
        <v>100000</v>
      </c>
      <c r="H15" s="35">
        <v>100000</v>
      </c>
      <c r="I15" s="37">
        <v>0</v>
      </c>
      <c r="J15" s="37">
        <v>100000</v>
      </c>
      <c r="K15" s="45">
        <v>0</v>
      </c>
      <c r="L15" s="35">
        <v>0</v>
      </c>
      <c r="M15" s="33"/>
    </row>
    <row r="16" spans="1:84" ht="325.14999999999998" customHeight="1">
      <c r="A16" s="30" t="s">
        <v>53</v>
      </c>
      <c r="B16" s="46" t="s">
        <v>41</v>
      </c>
      <c r="C16" s="42" t="s">
        <v>133</v>
      </c>
      <c r="D16" s="40" t="s">
        <v>40</v>
      </c>
      <c r="E16" s="40" t="s">
        <v>15</v>
      </c>
      <c r="F16" s="43">
        <v>0.63629999999999998</v>
      </c>
      <c r="G16" s="37">
        <v>339134.26</v>
      </c>
      <c r="H16" s="35">
        <v>215791</v>
      </c>
      <c r="I16" s="37">
        <v>123343.26</v>
      </c>
      <c r="J16" s="37">
        <v>0</v>
      </c>
      <c r="K16" s="37">
        <v>0</v>
      </c>
      <c r="L16" s="35">
        <v>0</v>
      </c>
      <c r="M16" s="47" t="s">
        <v>132</v>
      </c>
    </row>
    <row r="17" spans="1:13" ht="153" customHeight="1">
      <c r="A17" s="30">
        <v>8</v>
      </c>
      <c r="B17" s="48" t="s">
        <v>49</v>
      </c>
      <c r="C17" s="42" t="s">
        <v>106</v>
      </c>
      <c r="D17" s="40" t="s">
        <v>73</v>
      </c>
      <c r="E17" s="40" t="s">
        <v>74</v>
      </c>
      <c r="F17" s="43">
        <v>1</v>
      </c>
      <c r="G17" s="37">
        <v>59224.5</v>
      </c>
      <c r="H17" s="35">
        <v>0</v>
      </c>
      <c r="I17" s="37">
        <v>0</v>
      </c>
      <c r="J17" s="37">
        <v>0</v>
      </c>
      <c r="K17" s="37">
        <v>0</v>
      </c>
      <c r="L17" s="35">
        <v>0</v>
      </c>
      <c r="M17" s="49"/>
    </row>
    <row r="18" spans="1:13" ht="148.15" customHeight="1">
      <c r="A18" s="30">
        <v>9</v>
      </c>
      <c r="B18" s="50" t="s">
        <v>54</v>
      </c>
      <c r="C18" s="42" t="s">
        <v>134</v>
      </c>
      <c r="D18" s="40" t="s">
        <v>55</v>
      </c>
      <c r="E18" s="40" t="s">
        <v>15</v>
      </c>
      <c r="F18" s="43">
        <v>0.63629999999999998</v>
      </c>
      <c r="G18" s="37">
        <v>145829.70000000001</v>
      </c>
      <c r="H18" s="35">
        <v>92791</v>
      </c>
      <c r="I18" s="37">
        <v>86579.53</v>
      </c>
      <c r="J18" s="37">
        <v>0</v>
      </c>
      <c r="K18" s="37">
        <v>0</v>
      </c>
      <c r="L18" s="35">
        <v>0</v>
      </c>
      <c r="M18" s="47" t="s">
        <v>135</v>
      </c>
    </row>
    <row r="19" spans="1:13" ht="126">
      <c r="A19" s="30">
        <v>10</v>
      </c>
      <c r="B19" s="50" t="s">
        <v>66</v>
      </c>
      <c r="C19" s="42" t="s">
        <v>81</v>
      </c>
      <c r="D19" s="40" t="s">
        <v>68</v>
      </c>
      <c r="E19" s="40" t="s">
        <v>67</v>
      </c>
      <c r="F19" s="43" t="s">
        <v>69</v>
      </c>
      <c r="G19" s="37"/>
      <c r="H19" s="35">
        <v>1775000</v>
      </c>
      <c r="I19" s="37"/>
      <c r="J19" s="37">
        <v>0</v>
      </c>
      <c r="K19" s="37">
        <v>0</v>
      </c>
      <c r="L19" s="35">
        <v>0</v>
      </c>
      <c r="M19" s="51" t="s">
        <v>136</v>
      </c>
    </row>
    <row r="20" spans="1:13" ht="85.15" customHeight="1">
      <c r="A20" s="30">
        <v>11</v>
      </c>
      <c r="B20" s="38" t="s">
        <v>32</v>
      </c>
      <c r="C20" s="42" t="s">
        <v>107</v>
      </c>
      <c r="D20" s="40" t="s">
        <v>38</v>
      </c>
      <c r="E20" s="40" t="s">
        <v>16</v>
      </c>
      <c r="F20" s="43">
        <v>0.5</v>
      </c>
      <c r="G20" s="37">
        <v>4034299.75</v>
      </c>
      <c r="H20" s="35">
        <v>2017149.87</v>
      </c>
      <c r="I20" s="37">
        <v>2017149.88</v>
      </c>
      <c r="J20" s="37">
        <v>0</v>
      </c>
      <c r="K20" s="37">
        <v>1997394.23</v>
      </c>
      <c r="L20" s="35">
        <v>0</v>
      </c>
      <c r="M20" s="51" t="s">
        <v>137</v>
      </c>
    </row>
    <row r="21" spans="1:13" ht="126" customHeight="1">
      <c r="A21" s="30">
        <v>12</v>
      </c>
      <c r="B21" s="38" t="s">
        <v>30</v>
      </c>
      <c r="C21" s="42" t="s">
        <v>108</v>
      </c>
      <c r="D21" s="40" t="s">
        <v>82</v>
      </c>
      <c r="E21" s="40" t="s">
        <v>83</v>
      </c>
      <c r="F21" s="43" t="s">
        <v>138</v>
      </c>
      <c r="G21" s="37">
        <v>200000</v>
      </c>
      <c r="H21" s="35">
        <v>19859</v>
      </c>
      <c r="I21" s="37">
        <v>180141</v>
      </c>
      <c r="J21" s="37">
        <v>0</v>
      </c>
      <c r="K21" s="37">
        <v>0</v>
      </c>
      <c r="L21" s="35">
        <v>0</v>
      </c>
      <c r="M21" s="51" t="s">
        <v>139</v>
      </c>
    </row>
    <row r="22" spans="1:13" ht="117.6" customHeight="1">
      <c r="A22" s="30">
        <v>13</v>
      </c>
      <c r="B22" s="50" t="s">
        <v>61</v>
      </c>
      <c r="C22" s="42" t="s">
        <v>85</v>
      </c>
      <c r="D22" s="40" t="s">
        <v>62</v>
      </c>
      <c r="E22" s="40" t="s">
        <v>15</v>
      </c>
      <c r="F22" s="43">
        <v>0.26</v>
      </c>
      <c r="G22" s="37">
        <v>491015.45</v>
      </c>
      <c r="H22" s="35">
        <v>130000</v>
      </c>
      <c r="I22" s="37">
        <v>361015.45</v>
      </c>
      <c r="J22" s="37">
        <v>0</v>
      </c>
      <c r="K22" s="37">
        <v>130000</v>
      </c>
      <c r="L22" s="35">
        <v>0</v>
      </c>
      <c r="M22" s="51" t="s">
        <v>140</v>
      </c>
    </row>
    <row r="23" spans="1:13" ht="131.44999999999999" customHeight="1">
      <c r="A23" s="30">
        <v>14</v>
      </c>
      <c r="B23" s="52" t="s">
        <v>64</v>
      </c>
      <c r="C23" s="42" t="s">
        <v>141</v>
      </c>
      <c r="D23" s="40" t="s">
        <v>63</v>
      </c>
      <c r="E23" s="40" t="s">
        <v>15</v>
      </c>
      <c r="F23" s="43">
        <v>0.7</v>
      </c>
      <c r="G23" s="37">
        <v>100887.52</v>
      </c>
      <c r="H23" s="35">
        <v>60900</v>
      </c>
      <c r="I23" s="37">
        <v>39987.519999999997</v>
      </c>
      <c r="J23" s="37">
        <v>60900</v>
      </c>
      <c r="K23" s="37">
        <v>0</v>
      </c>
      <c r="L23" s="35">
        <v>0</v>
      </c>
      <c r="M23" s="49"/>
    </row>
    <row r="24" spans="1:13" ht="114" customHeight="1">
      <c r="A24" s="30">
        <v>15</v>
      </c>
      <c r="B24" s="52" t="s">
        <v>75</v>
      </c>
      <c r="C24" s="42" t="s">
        <v>142</v>
      </c>
      <c r="D24" s="40" t="s">
        <v>87</v>
      </c>
      <c r="E24" s="40" t="s">
        <v>68</v>
      </c>
      <c r="F24" s="43">
        <v>1</v>
      </c>
      <c r="G24" s="37">
        <v>11092.78</v>
      </c>
      <c r="H24" s="35">
        <v>10217.1</v>
      </c>
      <c r="I24" s="37">
        <v>821.68</v>
      </c>
      <c r="J24" s="37">
        <v>0</v>
      </c>
      <c r="K24" s="37">
        <v>10217.1</v>
      </c>
      <c r="L24" s="35">
        <v>0</v>
      </c>
      <c r="M24" s="51" t="s">
        <v>143</v>
      </c>
    </row>
    <row r="25" spans="1:13" ht="408" customHeight="1">
      <c r="A25" s="30">
        <v>16</v>
      </c>
      <c r="B25" s="52" t="s">
        <v>78</v>
      </c>
      <c r="C25" s="68" t="s">
        <v>144</v>
      </c>
      <c r="D25" s="40" t="s">
        <v>88</v>
      </c>
      <c r="E25" s="40" t="s">
        <v>67</v>
      </c>
      <c r="F25" s="43">
        <v>0.85</v>
      </c>
      <c r="G25" s="37">
        <v>18000</v>
      </c>
      <c r="H25" s="35">
        <v>42000</v>
      </c>
      <c r="I25" s="37">
        <v>60000</v>
      </c>
      <c r="J25" s="37">
        <v>0</v>
      </c>
      <c r="K25" s="37">
        <v>0</v>
      </c>
      <c r="L25" s="35">
        <v>0</v>
      </c>
      <c r="M25" s="49"/>
    </row>
    <row r="26" spans="1:13" ht="216.75">
      <c r="A26" s="30">
        <v>17</v>
      </c>
      <c r="B26" s="52" t="s">
        <v>89</v>
      </c>
      <c r="C26" s="67" t="s">
        <v>144</v>
      </c>
      <c r="D26" s="40" t="s">
        <v>88</v>
      </c>
      <c r="E26" s="40" t="s">
        <v>67</v>
      </c>
      <c r="F26" s="43">
        <v>0.8</v>
      </c>
      <c r="G26" s="37">
        <v>310000</v>
      </c>
      <c r="H26" s="35">
        <v>217000</v>
      </c>
      <c r="I26" s="37">
        <v>93000</v>
      </c>
      <c r="J26" s="37">
        <v>0</v>
      </c>
      <c r="K26" s="37">
        <v>0</v>
      </c>
      <c r="L26" s="35">
        <v>0</v>
      </c>
      <c r="M26" s="49"/>
    </row>
    <row r="27" spans="1:13" ht="199.15" customHeight="1">
      <c r="A27" s="30">
        <v>18</v>
      </c>
      <c r="B27" s="52" t="s">
        <v>97</v>
      </c>
      <c r="C27" s="42" t="s">
        <v>109</v>
      </c>
      <c r="D27" s="40" t="s">
        <v>91</v>
      </c>
      <c r="E27" s="40" t="s">
        <v>21</v>
      </c>
      <c r="F27" s="43">
        <v>0.98</v>
      </c>
      <c r="G27" s="37">
        <v>240000</v>
      </c>
      <c r="H27" s="35">
        <v>235200</v>
      </c>
      <c r="I27" s="37">
        <v>4800</v>
      </c>
      <c r="J27" s="37">
        <v>0</v>
      </c>
      <c r="K27" s="37">
        <v>0</v>
      </c>
      <c r="L27" s="35">
        <v>0</v>
      </c>
      <c r="M27" s="51" t="s">
        <v>145</v>
      </c>
    </row>
    <row r="28" spans="1:13" ht="213.6" customHeight="1">
      <c r="A28" s="30">
        <v>19</v>
      </c>
      <c r="B28" s="52" t="s">
        <v>98</v>
      </c>
      <c r="C28" s="42" t="s">
        <v>109</v>
      </c>
      <c r="D28" s="40" t="s">
        <v>91</v>
      </c>
      <c r="E28" s="40" t="s">
        <v>21</v>
      </c>
      <c r="F28" s="43">
        <v>0.98</v>
      </c>
      <c r="G28" s="37">
        <v>230000</v>
      </c>
      <c r="H28" s="35">
        <v>225400</v>
      </c>
      <c r="I28" s="37">
        <v>4600</v>
      </c>
      <c r="J28" s="37">
        <v>0</v>
      </c>
      <c r="K28" s="37">
        <v>0</v>
      </c>
      <c r="L28" s="35">
        <v>0</v>
      </c>
      <c r="M28" s="51" t="s">
        <v>145</v>
      </c>
    </row>
    <row r="29" spans="1:13" ht="165" customHeight="1">
      <c r="A29" s="30">
        <v>20</v>
      </c>
      <c r="B29" s="52" t="s">
        <v>99</v>
      </c>
      <c r="C29" s="42" t="s">
        <v>110</v>
      </c>
      <c r="D29" s="40" t="s">
        <v>91</v>
      </c>
      <c r="E29" s="40" t="s">
        <v>21</v>
      </c>
      <c r="F29" s="43">
        <v>0.97399999999999998</v>
      </c>
      <c r="G29" s="37">
        <v>308000</v>
      </c>
      <c r="H29" s="35">
        <v>300000</v>
      </c>
      <c r="I29" s="37">
        <v>8000</v>
      </c>
      <c r="J29" s="37">
        <v>0</v>
      </c>
      <c r="K29" s="37">
        <v>0</v>
      </c>
      <c r="L29" s="35">
        <v>0</v>
      </c>
      <c r="M29" s="49"/>
    </row>
    <row r="30" spans="1:13" ht="114.6" customHeight="1">
      <c r="A30" s="30">
        <v>21</v>
      </c>
      <c r="B30" s="52" t="s">
        <v>100</v>
      </c>
      <c r="C30" s="42" t="s">
        <v>110</v>
      </c>
      <c r="D30" s="40" t="s">
        <v>91</v>
      </c>
      <c r="E30" s="40" t="s">
        <v>21</v>
      </c>
      <c r="F30" s="43">
        <v>0.97560000000000002</v>
      </c>
      <c r="G30" s="37">
        <v>205000</v>
      </c>
      <c r="H30" s="35">
        <v>200000</v>
      </c>
      <c r="I30" s="37">
        <v>5000</v>
      </c>
      <c r="J30" s="37">
        <v>0</v>
      </c>
      <c r="K30" s="37">
        <v>0</v>
      </c>
      <c r="L30" s="35">
        <v>0</v>
      </c>
      <c r="M30" s="49"/>
    </row>
    <row r="31" spans="1:13" ht="143.44999999999999" customHeight="1">
      <c r="A31" s="30">
        <v>22</v>
      </c>
      <c r="B31" s="52" t="s">
        <v>92</v>
      </c>
      <c r="C31" s="42" t="s">
        <v>146</v>
      </c>
      <c r="D31" s="40" t="s">
        <v>91</v>
      </c>
      <c r="E31" s="40" t="s">
        <v>21</v>
      </c>
      <c r="F31" s="43">
        <v>0.98</v>
      </c>
      <c r="G31" s="37">
        <v>1734700</v>
      </c>
      <c r="H31" s="35">
        <v>1700000</v>
      </c>
      <c r="I31" s="37">
        <v>34700</v>
      </c>
      <c r="J31" s="37">
        <v>0</v>
      </c>
      <c r="K31" s="37">
        <v>0</v>
      </c>
      <c r="L31" s="35">
        <v>0</v>
      </c>
      <c r="M31" s="51" t="s">
        <v>145</v>
      </c>
    </row>
    <row r="32" spans="1:13" ht="112.15" customHeight="1">
      <c r="A32" s="30">
        <v>23</v>
      </c>
      <c r="B32" s="52" t="s">
        <v>101</v>
      </c>
      <c r="C32" s="42" t="s">
        <v>111</v>
      </c>
      <c r="D32" s="40" t="s">
        <v>91</v>
      </c>
      <c r="E32" s="40" t="s">
        <v>21</v>
      </c>
      <c r="F32" s="43">
        <v>2.6100000000000002E-2</v>
      </c>
      <c r="G32" s="37">
        <v>153000</v>
      </c>
      <c r="H32" s="35">
        <v>149000</v>
      </c>
      <c r="I32" s="37">
        <v>4000</v>
      </c>
      <c r="J32" s="37">
        <v>0</v>
      </c>
      <c r="K32" s="37">
        <v>0</v>
      </c>
      <c r="L32" s="35">
        <v>0</v>
      </c>
      <c r="M32" s="49"/>
    </row>
    <row r="33" spans="1:13" ht="112.15" customHeight="1">
      <c r="A33" s="30">
        <v>24</v>
      </c>
      <c r="B33" s="52" t="s">
        <v>30</v>
      </c>
      <c r="C33" s="42" t="s">
        <v>147</v>
      </c>
      <c r="D33" s="40" t="s">
        <v>28</v>
      </c>
      <c r="E33" s="40" t="s">
        <v>31</v>
      </c>
      <c r="F33" s="43">
        <v>0.33</v>
      </c>
      <c r="G33" s="37">
        <v>1488896</v>
      </c>
      <c r="H33" s="35">
        <v>558800</v>
      </c>
      <c r="I33" s="37">
        <v>930096</v>
      </c>
      <c r="J33" s="37">
        <v>0</v>
      </c>
      <c r="K33" s="37">
        <v>0</v>
      </c>
      <c r="L33" s="35">
        <v>0</v>
      </c>
      <c r="M33" s="49"/>
    </row>
    <row r="34" spans="1:13" ht="112.15" customHeight="1">
      <c r="A34" s="30">
        <v>25</v>
      </c>
      <c r="B34" s="52" t="s">
        <v>86</v>
      </c>
      <c r="C34" s="42" t="s">
        <v>148</v>
      </c>
      <c r="D34" s="40" t="s">
        <v>76</v>
      </c>
      <c r="E34" s="40" t="s">
        <v>16</v>
      </c>
      <c r="F34" s="43">
        <v>0.8</v>
      </c>
      <c r="G34" s="37">
        <v>426563</v>
      </c>
      <c r="H34" s="45">
        <v>341250.4</v>
      </c>
      <c r="I34" s="37">
        <v>85312.6</v>
      </c>
      <c r="J34" s="37">
        <v>0</v>
      </c>
      <c r="K34" s="37">
        <v>0</v>
      </c>
      <c r="L34" s="35">
        <v>0</v>
      </c>
      <c r="M34" s="51" t="s">
        <v>149</v>
      </c>
    </row>
    <row r="35" spans="1:13" ht="112.15" customHeight="1">
      <c r="A35" s="30">
        <v>26</v>
      </c>
      <c r="B35" s="52" t="s">
        <v>77</v>
      </c>
      <c r="C35" s="42" t="s">
        <v>150</v>
      </c>
      <c r="D35" s="40" t="s">
        <v>76</v>
      </c>
      <c r="E35" s="40" t="s">
        <v>16</v>
      </c>
      <c r="F35" s="43">
        <v>0.8</v>
      </c>
      <c r="G35" s="37">
        <v>152700</v>
      </c>
      <c r="H35" s="35">
        <v>122160</v>
      </c>
      <c r="I35" s="37">
        <v>30540</v>
      </c>
      <c r="J35" s="37">
        <v>0</v>
      </c>
      <c r="K35" s="37">
        <v>0</v>
      </c>
      <c r="L35" s="35">
        <v>0</v>
      </c>
      <c r="M35" s="51" t="s">
        <v>149</v>
      </c>
    </row>
    <row r="36" spans="1:13" ht="82.5" customHeight="1">
      <c r="A36" s="30">
        <v>27</v>
      </c>
      <c r="B36" s="52" t="s">
        <v>102</v>
      </c>
      <c r="C36" s="42" t="s">
        <v>112</v>
      </c>
      <c r="D36" s="40" t="s">
        <v>91</v>
      </c>
      <c r="E36" s="40" t="s">
        <v>21</v>
      </c>
      <c r="F36" s="43">
        <v>0.98</v>
      </c>
      <c r="G36" s="37">
        <v>2250000</v>
      </c>
      <c r="H36" s="35">
        <v>2204000</v>
      </c>
      <c r="I36" s="37">
        <v>46000</v>
      </c>
      <c r="J36" s="37">
        <v>0</v>
      </c>
      <c r="K36" s="37">
        <v>0</v>
      </c>
      <c r="L36" s="35">
        <v>0</v>
      </c>
      <c r="M36" s="49"/>
    </row>
    <row r="37" spans="1:13" ht="82.5" customHeight="1">
      <c r="A37" s="30">
        <v>28</v>
      </c>
      <c r="B37" s="52" t="s">
        <v>94</v>
      </c>
      <c r="C37" s="42" t="s">
        <v>146</v>
      </c>
      <c r="D37" s="40" t="s">
        <v>153</v>
      </c>
      <c r="E37" s="40" t="s">
        <v>21</v>
      </c>
      <c r="F37" s="43">
        <v>0.9</v>
      </c>
      <c r="G37" s="37">
        <v>1111000</v>
      </c>
      <c r="H37" s="35">
        <v>1000000</v>
      </c>
      <c r="I37" s="37">
        <v>111000</v>
      </c>
      <c r="J37" s="37">
        <v>0</v>
      </c>
      <c r="K37" s="37">
        <v>0</v>
      </c>
      <c r="L37" s="35">
        <v>0</v>
      </c>
      <c r="M37" s="51" t="s">
        <v>149</v>
      </c>
    </row>
    <row r="38" spans="1:13" ht="82.5" customHeight="1">
      <c r="A38" s="30">
        <v>29</v>
      </c>
      <c r="B38" s="52" t="s">
        <v>90</v>
      </c>
      <c r="C38" s="42" t="s">
        <v>146</v>
      </c>
      <c r="D38" s="40" t="s">
        <v>151</v>
      </c>
      <c r="E38" s="40" t="s">
        <v>21</v>
      </c>
      <c r="F38" s="43">
        <v>0.98</v>
      </c>
      <c r="G38" s="37">
        <v>306122.45</v>
      </c>
      <c r="H38" s="35">
        <v>300000</v>
      </c>
      <c r="I38" s="37">
        <v>6122.45</v>
      </c>
      <c r="J38" s="37">
        <v>0</v>
      </c>
      <c r="K38" s="37">
        <v>0</v>
      </c>
      <c r="L38" s="35">
        <v>0</v>
      </c>
      <c r="M38" s="51" t="s">
        <v>149</v>
      </c>
    </row>
    <row r="39" spans="1:13" ht="82.5" customHeight="1">
      <c r="A39" s="30">
        <v>30</v>
      </c>
      <c r="B39" s="52" t="s">
        <v>157</v>
      </c>
      <c r="C39" s="42" t="s">
        <v>158</v>
      </c>
      <c r="D39" s="40" t="s">
        <v>76</v>
      </c>
      <c r="E39" s="40" t="s">
        <v>16</v>
      </c>
      <c r="F39" s="43">
        <v>0.5</v>
      </c>
      <c r="G39" s="37">
        <v>3675073.3</v>
      </c>
      <c r="H39" s="35">
        <v>1830888.62</v>
      </c>
      <c r="I39" s="37">
        <v>1844184.68</v>
      </c>
      <c r="J39" s="37">
        <v>0</v>
      </c>
      <c r="K39" s="37">
        <v>0</v>
      </c>
      <c r="L39" s="35">
        <v>0</v>
      </c>
      <c r="M39" s="51" t="s">
        <v>149</v>
      </c>
    </row>
    <row r="40" spans="1:13" ht="82.5" customHeight="1">
      <c r="A40" s="30">
        <v>31</v>
      </c>
      <c r="B40" s="52" t="s">
        <v>154</v>
      </c>
      <c r="C40" s="42" t="s">
        <v>156</v>
      </c>
      <c r="D40" s="40" t="s">
        <v>155</v>
      </c>
      <c r="E40" s="40" t="s">
        <v>16</v>
      </c>
      <c r="F40" s="43">
        <v>1</v>
      </c>
      <c r="G40" s="37"/>
      <c r="H40" s="35">
        <v>2123895.0299999998</v>
      </c>
      <c r="I40" s="37"/>
      <c r="J40" s="37">
        <v>0</v>
      </c>
      <c r="K40" s="37">
        <v>0</v>
      </c>
      <c r="L40" s="35">
        <v>0</v>
      </c>
      <c r="M40" s="51"/>
    </row>
    <row r="41" spans="1:13" ht="82.5" customHeight="1">
      <c r="A41" s="30">
        <v>32</v>
      </c>
      <c r="B41" s="52" t="s">
        <v>93</v>
      </c>
      <c r="C41" s="42" t="s">
        <v>146</v>
      </c>
      <c r="D41" s="40" t="s">
        <v>152</v>
      </c>
      <c r="E41" s="40" t="s">
        <v>21</v>
      </c>
      <c r="F41" s="43">
        <v>0.84850000000000003</v>
      </c>
      <c r="G41" s="37">
        <v>8250000</v>
      </c>
      <c r="H41" s="35">
        <v>7000000</v>
      </c>
      <c r="I41" s="37">
        <v>1250000</v>
      </c>
      <c r="J41" s="37"/>
      <c r="K41" s="37"/>
      <c r="L41" s="35"/>
      <c r="M41" s="49"/>
    </row>
    <row r="42" spans="1:13" ht="34.5" customHeight="1">
      <c r="A42" s="30">
        <v>33</v>
      </c>
      <c r="B42" s="53" t="s">
        <v>18</v>
      </c>
      <c r="C42" s="53"/>
      <c r="D42" s="53"/>
      <c r="E42" s="53"/>
      <c r="F42" s="53"/>
      <c r="G42" s="54">
        <f>SUM(G10:G41)</f>
        <v>59082959.820000008</v>
      </c>
      <c r="H42" s="54">
        <f>SUM(H10:H41)</f>
        <v>49151470.510000005</v>
      </c>
      <c r="I42" s="54">
        <f>SUM(I10:I41)</f>
        <v>12783646.639999999</v>
      </c>
      <c r="J42" s="54">
        <f>SUM(J10:J40)</f>
        <v>4414406.58</v>
      </c>
      <c r="K42" s="54">
        <f>SUM(K10:K40)</f>
        <v>3161173.16</v>
      </c>
      <c r="L42" s="54">
        <f>SUM(L10:L15)</f>
        <v>0</v>
      </c>
      <c r="M42" s="25"/>
    </row>
    <row r="43" spans="1:13" ht="15.75">
      <c r="A43" s="90" t="s">
        <v>19</v>
      </c>
      <c r="B43" s="90"/>
      <c r="C43" s="90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1:13" ht="15.75">
      <c r="A44" s="91"/>
      <c r="B44" s="91"/>
      <c r="C44" s="91"/>
      <c r="D44" s="55" t="s">
        <v>23</v>
      </c>
      <c r="E44" s="55"/>
      <c r="F44" s="55"/>
      <c r="G44" s="55"/>
      <c r="H44" s="55"/>
      <c r="I44" s="55"/>
      <c r="J44" s="56"/>
      <c r="K44" s="24"/>
      <c r="L44" s="24"/>
      <c r="M44" s="24"/>
    </row>
    <row r="45" spans="1:13" ht="31.5">
      <c r="A45" s="57"/>
      <c r="B45" s="58" t="s">
        <v>1</v>
      </c>
      <c r="C45" s="58" t="s">
        <v>2</v>
      </c>
      <c r="D45" s="58" t="s">
        <v>23</v>
      </c>
      <c r="E45" s="58" t="s">
        <v>4</v>
      </c>
      <c r="F45" s="59" t="s">
        <v>5</v>
      </c>
      <c r="G45" s="59" t="s">
        <v>6</v>
      </c>
      <c r="H45" s="59" t="s">
        <v>20</v>
      </c>
      <c r="I45" s="59" t="s">
        <v>8</v>
      </c>
      <c r="J45" s="58" t="s">
        <v>11</v>
      </c>
      <c r="K45" s="24"/>
      <c r="L45" s="24"/>
      <c r="M45" s="24"/>
    </row>
    <row r="46" spans="1:13" ht="110.25">
      <c r="A46" s="58">
        <v>1</v>
      </c>
      <c r="B46" s="38" t="s">
        <v>118</v>
      </c>
      <c r="C46" s="42" t="s">
        <v>159</v>
      </c>
      <c r="D46" s="40" t="s">
        <v>113</v>
      </c>
      <c r="E46" s="40" t="s">
        <v>15</v>
      </c>
      <c r="F46" s="43">
        <v>0.7</v>
      </c>
      <c r="G46" s="37">
        <v>4422558.95</v>
      </c>
      <c r="H46" s="37">
        <v>3095791.26</v>
      </c>
      <c r="I46" s="37">
        <f>G46-H46</f>
        <v>1326767.6900000004</v>
      </c>
      <c r="J46" s="37">
        <v>0</v>
      </c>
      <c r="K46" s="24"/>
      <c r="L46" s="24"/>
      <c r="M46" s="24"/>
    </row>
    <row r="47" spans="1:13" ht="115.9" customHeight="1">
      <c r="A47" s="60">
        <v>2</v>
      </c>
      <c r="B47" s="61" t="s">
        <v>95</v>
      </c>
      <c r="C47" s="62" t="s">
        <v>96</v>
      </c>
      <c r="D47" s="33" t="s">
        <v>91</v>
      </c>
      <c r="E47" s="62" t="s">
        <v>21</v>
      </c>
      <c r="F47" s="63">
        <v>0.8</v>
      </c>
      <c r="G47" s="45">
        <v>2500000</v>
      </c>
      <c r="H47" s="45">
        <v>2000000</v>
      </c>
      <c r="I47" s="64">
        <v>500000</v>
      </c>
      <c r="J47" s="37">
        <v>0</v>
      </c>
      <c r="K47" s="24"/>
      <c r="L47" s="24"/>
      <c r="M47" s="24"/>
    </row>
    <row r="48" spans="1:13" ht="126">
      <c r="A48" s="60">
        <v>3</v>
      </c>
      <c r="B48" s="61" t="s">
        <v>165</v>
      </c>
      <c r="C48" s="33" t="s">
        <v>166</v>
      </c>
      <c r="D48" s="33" t="s">
        <v>164</v>
      </c>
      <c r="E48" s="62" t="s">
        <v>163</v>
      </c>
      <c r="F48" s="63">
        <v>0.8</v>
      </c>
      <c r="G48" s="45">
        <v>1250000</v>
      </c>
      <c r="H48" s="45">
        <v>1000000</v>
      </c>
      <c r="I48" s="64">
        <v>250000</v>
      </c>
      <c r="J48" s="37">
        <v>0</v>
      </c>
      <c r="K48" s="24"/>
      <c r="L48" s="24"/>
      <c r="M48" s="24"/>
    </row>
    <row r="49" spans="1:13" ht="86.45" customHeight="1">
      <c r="A49" s="60">
        <v>4</v>
      </c>
      <c r="B49" s="61" t="s">
        <v>167</v>
      </c>
      <c r="C49" s="62" t="s">
        <v>168</v>
      </c>
      <c r="D49" s="33" t="s">
        <v>169</v>
      </c>
      <c r="E49" s="62" t="s">
        <v>163</v>
      </c>
      <c r="F49" s="63">
        <v>0.8</v>
      </c>
      <c r="G49" s="45">
        <v>295000</v>
      </c>
      <c r="H49" s="65">
        <v>236000</v>
      </c>
      <c r="I49" s="64">
        <v>59000</v>
      </c>
      <c r="J49" s="37">
        <v>0</v>
      </c>
      <c r="K49" s="24"/>
      <c r="L49" s="24"/>
      <c r="M49" s="24"/>
    </row>
    <row r="50" spans="1:13" ht="39" customHeight="1">
      <c r="A50" s="60"/>
      <c r="B50" s="58" t="s">
        <v>18</v>
      </c>
      <c r="C50" s="58"/>
      <c r="D50" s="58"/>
      <c r="E50" s="58"/>
      <c r="F50" s="58"/>
      <c r="G50" s="66">
        <f>SUM(G46:G49)</f>
        <v>8467558.9499999993</v>
      </c>
      <c r="H50" s="66">
        <f>SUM(H46:H49)</f>
        <v>6331791.2599999998</v>
      </c>
      <c r="I50" s="66">
        <f>SUM(I46:I49)</f>
        <v>2135767.6900000004</v>
      </c>
      <c r="J50" s="66">
        <f>SUM(J46:J46)</f>
        <v>0</v>
      </c>
      <c r="K50" s="24"/>
      <c r="L50" s="24"/>
      <c r="M50" s="24"/>
    </row>
    <row r="51" spans="1:13" ht="39" customHeight="1">
      <c r="A51" s="92"/>
      <c r="B51" s="93"/>
      <c r="C51" s="93"/>
      <c r="D51" s="93"/>
      <c r="E51" s="93"/>
      <c r="F51" s="93"/>
      <c r="G51" s="93"/>
      <c r="H51" s="93"/>
      <c r="I51" s="93"/>
      <c r="J51" s="93"/>
      <c r="K51" s="1"/>
      <c r="L51" s="1"/>
    </row>
    <row r="52" spans="1:13" ht="77.25" customHeight="1">
      <c r="A52" s="88" t="s">
        <v>65</v>
      </c>
      <c r="B52" s="88"/>
      <c r="C52" s="88"/>
      <c r="D52" s="88"/>
      <c r="E52" s="88"/>
      <c r="F52" s="88"/>
      <c r="G52" s="88"/>
      <c r="H52" s="89"/>
      <c r="K52" s="1"/>
      <c r="L52" s="1"/>
    </row>
    <row r="53" spans="1:13" ht="74.25" customHeight="1">
      <c r="A53" s="69" t="s">
        <v>173</v>
      </c>
      <c r="B53" s="70" t="s">
        <v>1</v>
      </c>
      <c r="C53" s="70" t="s">
        <v>56</v>
      </c>
      <c r="D53" s="70"/>
      <c r="E53" s="70" t="s">
        <v>57</v>
      </c>
      <c r="F53" s="70" t="s">
        <v>58</v>
      </c>
      <c r="G53" s="70" t="s">
        <v>59</v>
      </c>
      <c r="H53" s="70" t="s">
        <v>60</v>
      </c>
      <c r="I53" s="1"/>
      <c r="J53" s="1"/>
      <c r="K53" s="1"/>
      <c r="L53" s="1"/>
    </row>
    <row r="54" spans="1:13" ht="67.5" customHeight="1">
      <c r="A54" s="69">
        <v>1</v>
      </c>
      <c r="B54" s="50" t="s">
        <v>170</v>
      </c>
      <c r="C54" s="50" t="s">
        <v>171</v>
      </c>
      <c r="D54" s="50"/>
      <c r="E54" s="50" t="s">
        <v>16</v>
      </c>
      <c r="F54" s="71">
        <v>0.9</v>
      </c>
      <c r="G54" s="50" t="s">
        <v>114</v>
      </c>
      <c r="H54" s="71" t="s">
        <v>172</v>
      </c>
      <c r="I54" s="1"/>
      <c r="J54" s="1"/>
      <c r="K54" s="1"/>
      <c r="L54" s="1"/>
    </row>
    <row r="55" spans="1:13" ht="85.9" customHeight="1">
      <c r="A55" s="69">
        <v>2</v>
      </c>
      <c r="B55" s="51" t="s">
        <v>115</v>
      </c>
      <c r="C55" s="51" t="s">
        <v>116</v>
      </c>
      <c r="D55" s="51"/>
      <c r="E55" s="49" t="s">
        <v>25</v>
      </c>
      <c r="F55" s="72" t="s">
        <v>117</v>
      </c>
      <c r="G55" s="72" t="s">
        <v>114</v>
      </c>
      <c r="H55" s="73">
        <v>73913</v>
      </c>
      <c r="I55" s="11"/>
      <c r="J55" s="1"/>
      <c r="K55" s="1"/>
      <c r="L55" s="1"/>
    </row>
    <row r="56" spans="1:13" ht="67.5" customHeight="1">
      <c r="I56" s="11"/>
      <c r="J56" s="1"/>
      <c r="K56" s="1"/>
      <c r="L56" s="1"/>
    </row>
    <row r="57" spans="1:13" ht="89.45" customHeight="1">
      <c r="A57" s="1" t="s">
        <v>174</v>
      </c>
      <c r="B57" s="87" t="s">
        <v>176</v>
      </c>
      <c r="C57" t="s">
        <v>177</v>
      </c>
      <c r="I57" s="1"/>
      <c r="J57" s="1"/>
      <c r="K57" s="1"/>
      <c r="L57" s="1"/>
    </row>
    <row r="58" spans="1:13" ht="95.25" customHeight="1">
      <c r="A58" s="1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3" ht="95.25" customHeight="1">
      <c r="A59" s="1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3" ht="24.75" customHeight="1">
      <c r="A60" s="13"/>
      <c r="B60" s="1"/>
      <c r="C60" s="1"/>
      <c r="D60" s="1"/>
      <c r="E60" s="1"/>
      <c r="F60" s="1"/>
      <c r="G60" s="1"/>
      <c r="H60" s="1"/>
      <c r="I60" s="1"/>
      <c r="J60" s="1"/>
      <c r="K60" s="6"/>
      <c r="L60" s="6"/>
      <c r="M60" s="6"/>
    </row>
    <row r="61" spans="1:13" s="5" customFormat="1">
      <c r="A61" s="13"/>
      <c r="B61"/>
      <c r="C61" s="1"/>
      <c r="D61" s="1"/>
      <c r="E61" s="1"/>
      <c r="F61" s="1"/>
      <c r="G61" s="1"/>
      <c r="H61" s="1"/>
      <c r="I61" s="1"/>
      <c r="J61" s="1"/>
      <c r="K61" s="7"/>
      <c r="L61" s="8"/>
      <c r="M61" s="3"/>
    </row>
    <row r="62" spans="1:13">
      <c r="A62" s="13"/>
      <c r="C62" s="1"/>
      <c r="D62" s="1"/>
      <c r="E62" s="1"/>
      <c r="F62" s="1"/>
      <c r="G62" s="1"/>
      <c r="H62" s="1"/>
      <c r="I62" s="1"/>
      <c r="J62" s="1"/>
      <c r="K62" s="3"/>
      <c r="L62" s="3"/>
      <c r="M62" s="3"/>
    </row>
    <row r="63" spans="1:13">
      <c r="A63" s="13"/>
      <c r="I63" s="1"/>
      <c r="J63" s="1"/>
      <c r="K63" s="3"/>
      <c r="L63" s="3"/>
      <c r="M63" s="3"/>
    </row>
    <row r="64" spans="1:13">
      <c r="A64" s="13"/>
      <c r="I64" s="1"/>
      <c r="J64" s="1"/>
      <c r="K64" s="3"/>
      <c r="L64" s="3"/>
      <c r="M64" s="3"/>
    </row>
    <row r="65" spans="1:14" s="4" customFormat="1">
      <c r="A65" s="13"/>
      <c r="B65"/>
      <c r="C65"/>
      <c r="D65"/>
      <c r="E65"/>
      <c r="F65"/>
      <c r="G65"/>
      <c r="H65"/>
      <c r="I65" s="1"/>
      <c r="J65" s="1"/>
      <c r="K65" s="1"/>
      <c r="L65" s="1"/>
      <c r="M65"/>
      <c r="N65"/>
    </row>
    <row r="66" spans="1:14">
      <c r="A66" s="13"/>
      <c r="I66" s="1"/>
      <c r="J66" s="1"/>
      <c r="K66" s="1"/>
      <c r="L66" s="1"/>
    </row>
    <row r="67" spans="1:14">
      <c r="A67" s="13"/>
      <c r="I67" s="1"/>
      <c r="J67" s="1"/>
      <c r="K67" s="1"/>
      <c r="L67" s="1"/>
    </row>
    <row r="68" spans="1:14">
      <c r="A68" s="13"/>
      <c r="I68" s="1"/>
      <c r="J68" s="1"/>
      <c r="K68" s="1"/>
      <c r="L68" s="1"/>
    </row>
    <row r="69" spans="1:14">
      <c r="A69" s="1"/>
      <c r="I69" s="1"/>
      <c r="J69" s="1"/>
      <c r="K69" s="1"/>
      <c r="L69" s="1"/>
    </row>
    <row r="70" spans="1:14">
      <c r="A70" s="1"/>
      <c r="I70" s="1"/>
      <c r="J70" s="1"/>
      <c r="K70" s="1"/>
      <c r="L70" s="1"/>
    </row>
    <row r="71" spans="1:14">
      <c r="A71" s="1"/>
      <c r="I71" s="1"/>
      <c r="J71" s="1"/>
      <c r="K71" s="1"/>
      <c r="L71" s="1"/>
    </row>
    <row r="72" spans="1:14">
      <c r="K72" s="1"/>
      <c r="L72" s="1"/>
    </row>
    <row r="73" spans="1:14">
      <c r="K73" s="1"/>
      <c r="L73" s="1"/>
    </row>
    <row r="74" spans="1:14">
      <c r="K74" s="1"/>
      <c r="L74" s="1"/>
    </row>
    <row r="75" spans="1:14">
      <c r="K75" s="1"/>
      <c r="L75" s="1"/>
    </row>
    <row r="76" spans="1:14">
      <c r="K76" s="1"/>
      <c r="L76" s="1"/>
    </row>
    <row r="77" spans="1:14">
      <c r="K77" s="1"/>
      <c r="L77" s="1"/>
    </row>
    <row r="78" spans="1:14">
      <c r="K78" s="1"/>
      <c r="L78" s="1"/>
    </row>
    <row r="79" spans="1:14">
      <c r="K79" s="1"/>
      <c r="L79" s="1"/>
    </row>
    <row r="80" spans="1:14">
      <c r="K80" s="1"/>
      <c r="L80" s="1"/>
    </row>
    <row r="81" spans="11:12">
      <c r="K81" s="1"/>
      <c r="L81" s="1"/>
    </row>
    <row r="82" spans="11:12">
      <c r="K82" s="1"/>
      <c r="L82" s="1"/>
    </row>
    <row r="83" spans="11:12">
      <c r="K83" s="1"/>
      <c r="L83" s="1"/>
    </row>
    <row r="84" spans="11:12">
      <c r="K84" s="1"/>
      <c r="L84" s="1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52:H52"/>
    <mergeCell ref="A43:C44"/>
    <mergeCell ref="A51:J51"/>
    <mergeCell ref="B1:G1"/>
    <mergeCell ref="H1:I1"/>
    <mergeCell ref="B8:D8"/>
  </mergeCells>
  <phoneticPr fontId="9" type="noConversion"/>
  <pageMargins left="0.25" right="0.25" top="0.75" bottom="0.75" header="0.3" footer="0.3"/>
  <pageSetup paperSize="8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Starostwo Powiatowe w Poznaniu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Lesicka</dc:creator>
  <cp:lastModifiedBy>Piotr Sokołowski</cp:lastModifiedBy>
  <cp:lastPrinted>2023-11-16T11:21:37Z</cp:lastPrinted>
  <dcterms:created xsi:type="dcterms:W3CDTF">2022-04-20T09:13:38Z</dcterms:created>
  <dcterms:modified xsi:type="dcterms:W3CDTF">2023-11-17T08:22:41Z</dcterms:modified>
</cp:coreProperties>
</file>