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8_{5048C139-A8AF-48E6-A9D1-229BD732C7B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Załącznik nr 9- Fundusz sołeck" sheetId="1" r:id="rId1"/>
  </sheets>
  <definedNames>
    <definedName name="_xlnm._FilterDatabase" localSheetId="0" hidden="1">'Załącznik nr 9- Fundusz sołeck'!$B$1:$I$117</definedName>
    <definedName name="_xlnm.Print_Area" localSheetId="0">'Załącznik nr 9- Fundusz sołeck'!$A$1:$I$117</definedName>
    <definedName name="_xlnm.Print_Titles" localSheetId="0">'Załącznik nr 9- Fundusz sołeck'!$1:$1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I78" i="1"/>
  <c r="H49" i="1" l="1"/>
  <c r="I32" i="1"/>
  <c r="I74" i="1" l="1"/>
  <c r="I73" i="1"/>
  <c r="I72" i="1"/>
  <c r="I71" i="1"/>
  <c r="I47" i="1" l="1"/>
  <c r="I46" i="1"/>
  <c r="I45" i="1"/>
  <c r="I88" i="1" l="1"/>
  <c r="I31" i="1" l="1"/>
  <c r="I108" i="1" l="1"/>
  <c r="I7" i="1" l="1"/>
  <c r="I68" i="1" l="1"/>
  <c r="I79" i="1" l="1"/>
  <c r="I23" i="1"/>
  <c r="I98" i="1"/>
  <c r="I97" i="1"/>
  <c r="I96" i="1"/>
  <c r="I95" i="1"/>
  <c r="I94" i="1"/>
  <c r="I93" i="1"/>
  <c r="I92" i="1"/>
  <c r="I100" i="1" l="1"/>
  <c r="I57" i="1"/>
  <c r="I37" i="1"/>
  <c r="I35" i="1"/>
  <c r="I109" i="1" l="1"/>
  <c r="I116" i="1"/>
  <c r="I115" i="1"/>
  <c r="I8" i="1"/>
  <c r="I6" i="1"/>
  <c r="I85" i="1"/>
  <c r="I67" i="1"/>
  <c r="I17" i="1" l="1"/>
  <c r="I16" i="1"/>
  <c r="I27" i="1"/>
  <c r="I26" i="1"/>
  <c r="I91" i="1"/>
  <c r="I104" i="1"/>
  <c r="I103" i="1"/>
  <c r="I102" i="1"/>
  <c r="I101" i="1"/>
  <c r="I10" i="1" l="1"/>
  <c r="I9" i="1"/>
  <c r="I84" i="1"/>
  <c r="I89" i="1"/>
  <c r="I87" i="1"/>
  <c r="I86" i="1"/>
  <c r="I53" i="1"/>
  <c r="I61" i="1"/>
  <c r="I60" i="1"/>
  <c r="I50" i="1"/>
  <c r="I40" i="1"/>
  <c r="I36" i="1"/>
  <c r="I34" i="1"/>
  <c r="I75" i="1"/>
  <c r="I70" i="1"/>
  <c r="I65" i="1"/>
  <c r="I64" i="1"/>
  <c r="I113" i="1"/>
  <c r="I112" i="1"/>
  <c r="I21" i="1"/>
  <c r="I20" i="1"/>
  <c r="I110" i="1"/>
  <c r="I111" i="1"/>
  <c r="I114" i="1"/>
  <c r="I107" i="1"/>
  <c r="I90" i="1"/>
  <c r="I80" i="1"/>
  <c r="I81" i="1"/>
  <c r="I82" i="1"/>
  <c r="I83" i="1"/>
  <c r="I77" i="1"/>
  <c r="I59" i="1"/>
  <c r="I62" i="1"/>
  <c r="I51" i="1"/>
  <c r="I52" i="1"/>
  <c r="I54" i="1"/>
  <c r="I55" i="1"/>
  <c r="I56" i="1"/>
  <c r="I58" i="1"/>
  <c r="I49" i="1"/>
  <c r="I48" i="1"/>
  <c r="I44" i="1"/>
  <c r="I43" i="1"/>
  <c r="I39" i="1"/>
  <c r="I41" i="1"/>
  <c r="I38" i="1"/>
  <c r="I30" i="1"/>
  <c r="I33" i="1"/>
  <c r="I29" i="1"/>
  <c r="I28" i="1"/>
  <c r="I25" i="1"/>
  <c r="I24" i="1"/>
  <c r="I12" i="1"/>
  <c r="I11" i="1"/>
  <c r="I5" i="1"/>
  <c r="I106" i="1"/>
  <c r="I105" i="1"/>
  <c r="I99" i="1"/>
  <c r="I14" i="1"/>
  <c r="I15" i="1"/>
  <c r="I18" i="1"/>
  <c r="I19" i="1"/>
  <c r="I13" i="1"/>
  <c r="I66" i="1"/>
  <c r="I69" i="1"/>
  <c r="I76" i="1"/>
  <c r="I63" i="1"/>
  <c r="I22" i="1"/>
  <c r="I3" i="1"/>
  <c r="G117" i="1" l="1"/>
  <c r="H117" i="1"/>
  <c r="I117" i="1" l="1"/>
</calcChain>
</file>

<file path=xl/sharedStrings.xml><?xml version="1.0" encoding="utf-8"?>
<sst xmlns="http://schemas.openxmlformats.org/spreadsheetml/2006/main" count="167" uniqueCount="137">
  <si>
    <t>L.p.</t>
  </si>
  <si>
    <t>sołectwo</t>
  </si>
  <si>
    <t>Dział</t>
  </si>
  <si>
    <t>Rozdział</t>
  </si>
  <si>
    <t>§</t>
  </si>
  <si>
    <t>Babki-Kubalin-Głuszyna Leśna</t>
  </si>
  <si>
    <t>Baranówko</t>
  </si>
  <si>
    <t>Bolesławiec-Borkowice</t>
  </si>
  <si>
    <t>Czapury</t>
  </si>
  <si>
    <t>Daszewice</t>
  </si>
  <si>
    <t>921</t>
  </si>
  <si>
    <t>92109</t>
  </si>
  <si>
    <t>Dymaczewo Nowe</t>
  </si>
  <si>
    <t>Krajkowo-Baranowo</t>
  </si>
  <si>
    <t>Krosinko-Ludwikowo</t>
  </si>
  <si>
    <t>Modernizacja pomieszczeń piwnicznych w świetlicy wiejskiej</t>
  </si>
  <si>
    <t>Krosno</t>
  </si>
  <si>
    <t>Zlecenie sprzątania świetlicy i terenów sołeckich</t>
  </si>
  <si>
    <t>Mieczewo</t>
  </si>
  <si>
    <t>Wyposażenie świetlicy</t>
  </si>
  <si>
    <t>Pomoce dydaktyczne SP</t>
  </si>
  <si>
    <t>Nowinki-Drużyna</t>
  </si>
  <si>
    <t>Pecna-Konstantynowo</t>
  </si>
  <si>
    <t>Radzewice</t>
  </si>
  <si>
    <t>Zakup pomocy dydaktycznych dla szkoły w Rogalinie</t>
  </si>
  <si>
    <t>Utrzymanie terenów zielonych</t>
  </si>
  <si>
    <t>Rogalin</t>
  </si>
  <si>
    <t>Rogalinek</t>
  </si>
  <si>
    <t>600</t>
  </si>
  <si>
    <t>60016</t>
  </si>
  <si>
    <t>Utrzymanie porządku na terenie sołectwa</t>
  </si>
  <si>
    <t>900</t>
  </si>
  <si>
    <t>90003</t>
  </si>
  <si>
    <t>Sasinowo</t>
  </si>
  <si>
    <t>Sowinki-Sowiniec</t>
  </si>
  <si>
    <t>Świątniki</t>
  </si>
  <si>
    <t>92105</t>
  </si>
  <si>
    <t>90004</t>
  </si>
  <si>
    <t>Zakup pomocy naukowych</t>
  </si>
  <si>
    <t>801</t>
  </si>
  <si>
    <t>80101</t>
  </si>
  <si>
    <t>Wiórek</t>
  </si>
  <si>
    <t>Żabinko</t>
  </si>
  <si>
    <t>Razem</t>
  </si>
  <si>
    <t>Zmiana planu</t>
  </si>
  <si>
    <t>Wynajem toalety TOI TOI - plac zabaw</t>
  </si>
  <si>
    <t xml:space="preserve">Zlecenie pielęgnacja terenów zielonych (koszenie trawy) </t>
  </si>
  <si>
    <t>Dymaczewo Stare</t>
  </si>
  <si>
    <t>Kwota funduszu - Plan po zmianie</t>
  </si>
  <si>
    <t xml:space="preserve">Plan </t>
  </si>
  <si>
    <t>Projekt i budowa parkingu i chodnika</t>
  </si>
  <si>
    <t>Przebudowa chodnika ul. Babicka w stronę Głuszyny</t>
  </si>
  <si>
    <t>Zakup nagród dla dzieci w konkursach edukacyjno - oświatowych</t>
  </si>
  <si>
    <t>Zmiana lokalizacji urządzeń na placu zabaw</t>
  </si>
  <si>
    <t>Doposażenie placu zabaw (w tym huśtawka, Orle gniazdo)</t>
  </si>
  <si>
    <t>Organizacja spotkań integracyjnych (w tym Dzień Dziecka, rozpoczęcie lata, zakończenie lata)</t>
  </si>
  <si>
    <t>Remont pomieszczeń w świetlicy wiejskiej w Daszewicach</t>
  </si>
  <si>
    <t>Zakup i montaż bramek do gry</t>
  </si>
  <si>
    <t>Zakup farb, pędzli do konserwacji altanek (plac zabaw)</t>
  </si>
  <si>
    <t>Serwis nowej kosiarki</t>
  </si>
  <si>
    <t>Naprawa starej kosiarki</t>
  </si>
  <si>
    <t>Zakup kosza na śmieci (1000 L)</t>
  </si>
  <si>
    <t>Realizacja oświetlenia drogowego ul. Nad Lasem w Sowinkach - kontynuacja</t>
  </si>
  <si>
    <t>Wynajem i serwis toalety TOI TOI - boisko</t>
  </si>
  <si>
    <t>Remont kuchni w świetlicy wiejskiej</t>
  </si>
  <si>
    <t>Wykonanie boiska do gry w bule przy świetlicy</t>
  </si>
  <si>
    <t>Doposażenie świetlicy, kuchni w świetlicy</t>
  </si>
  <si>
    <t>Utrzymanie czystości i porządku na terenie sołectwa</t>
  </si>
  <si>
    <t>Organizacja imprez integracyjnych dla mieszkańców sołectwa (w tym Mikołajki, Piknik rodzinny, Dożynki)</t>
  </si>
  <si>
    <t>Organizacja zajęć plastycznych i sportowych dla mieszkańców</t>
  </si>
  <si>
    <t>Organizacja spotkań integracyjnych dla mieszkańców sołectwa</t>
  </si>
  <si>
    <t>Budowa łącza internetowego i abonament</t>
  </si>
  <si>
    <t>Monitoring świetlicy i terenu wokół świetlicy</t>
  </si>
  <si>
    <t>Utrzymanie zieleni na terenie sołectwa (koszenie trawy, zakup paliwa, roślin, trawy, nawozów itp.)</t>
  </si>
  <si>
    <t>Dofinansowanie do imprez integracyjnych (Dzień Dziecka, Mikołajki, spotkania mieszkańców Radzewic)</t>
  </si>
  <si>
    <t>Zakup i montaż urządzeń na plac zabaw</t>
  </si>
  <si>
    <t>Zakup stojaków rowerowych na teren sołectwa</t>
  </si>
  <si>
    <t>Niwelcja boiska i posianie trawy, zakup piłko-chwytów za bramki</t>
  </si>
  <si>
    <t>Organizacja uroczystości integracyjnych (w tym Dożynki, Dzień Babci i Dziadka)</t>
  </si>
  <si>
    <t>Naprawa bramek na boisku w sołectwie</t>
  </si>
  <si>
    <t>90015</t>
  </si>
  <si>
    <t>926</t>
  </si>
  <si>
    <t>92601</t>
  </si>
  <si>
    <t>Przygotowanie i ułożenie bezpiecznej nawierzchni na placu zabaw - działka nr 49/7 w Czapurach</t>
  </si>
  <si>
    <t>Organizacja festynu rodzinnego dla mieszkańców sołectwa "Powitanie Lata 2022"</t>
  </si>
  <si>
    <t xml:space="preserve">Utwardzenie zjazdów dróg gruntowych (gminnych) </t>
  </si>
  <si>
    <t xml:space="preserve">Doposażenie placu zabaw </t>
  </si>
  <si>
    <t>Zagospodarowanie terenu wokół  świetlicy wiejskiej</t>
  </si>
  <si>
    <t>Nawiezienie ziemi i założenie trawnika</t>
  </si>
  <si>
    <t>Organizacja spotkań kulturowych, integracji  środowiskowych (w tym Dożynki, Majówka, Święto Pyry, Mikołajki)</t>
  </si>
  <si>
    <t>Zakup wiązanek okolicznościowych na imprezy o charakterze publicznym</t>
  </si>
  <si>
    <t>Awaryjne równanie dróg</t>
  </si>
  <si>
    <t>Materiały dydaktyczne do szkoły i przedszkola</t>
  </si>
  <si>
    <t>Remont świetlicy wiejskiej (malowanie elewacji, altanek, ławeczek)</t>
  </si>
  <si>
    <t>Pielęgnacja i utrzymanie terenów zielonych w sołectwie</t>
  </si>
  <si>
    <t>Doposażenie placu zabaw i boiska</t>
  </si>
  <si>
    <t>Integracja mieszkańców</t>
  </si>
  <si>
    <t xml:space="preserve">Doposażenie świetlicy  </t>
  </si>
  <si>
    <t>Zakup i montaż kamer zewnętrznych i wewnętrznych na terenie działki 149/6 oraz w budynku świetlicy wiejskiej</t>
  </si>
  <si>
    <t>Zadania do realizacji w roku 2022</t>
  </si>
  <si>
    <t>Wyrównanie tłuczniem w miejscach trudnych ulic gminnych w Sołectwie</t>
  </si>
  <si>
    <t xml:space="preserve">Usługi internetowe - świetlica </t>
  </si>
  <si>
    <t>Budowa oświetlenia drogowego w Sasinowie ul. Leśna - kontynuacja</t>
  </si>
  <si>
    <t xml:space="preserve">Zakup kostki brukowej </t>
  </si>
  <si>
    <t>Naprawa kosiarki STIGA</t>
  </si>
  <si>
    <t>Doposażenie świetlicy wiejskiej</t>
  </si>
  <si>
    <t>Montoring - projekt</t>
  </si>
  <si>
    <t xml:space="preserve">Wykonanie mebli na korytarz świetlicy z montażem </t>
  </si>
  <si>
    <t>Tablice informacyjne</t>
  </si>
  <si>
    <t>Organizacja spotkań integracyjno-artystycznych dla młodzieży</t>
  </si>
  <si>
    <t>Zakup okablowania i osprzętu do wykonania monitoringu  na placu zabaw w Radzewicach</t>
  </si>
  <si>
    <t>Remont pomieszczeń i sprzętu - świetlica wiejska</t>
  </si>
  <si>
    <t>Zakup wyposażenia do kuchni w świetlicy</t>
  </si>
  <si>
    <t>Sprzątanie świetlicy</t>
  </si>
  <si>
    <t xml:space="preserve">Organizacja imprez integracyjnych dla mieszkańców sołectwa </t>
  </si>
  <si>
    <t>Wykonanie projektu technicznego doposażenia placu zabaw</t>
  </si>
  <si>
    <t>Zakupy związane z działalnością kulturalno-integracyjną mieszkańców oraz obchodami uroczystości państwowych</t>
  </si>
  <si>
    <t>Zakup koszy na śmieci</t>
  </si>
  <si>
    <t>Animacje dla dzieci</t>
  </si>
  <si>
    <t>Wykonanie mebli kuchennych z montażem</t>
  </si>
  <si>
    <t>Wyposażenie świetlicy (zakup stołów, ławek)</t>
  </si>
  <si>
    <t>Zakup nagród na grudnionwy konkurs organizowany dla mieszkańców Sołectwa</t>
  </si>
  <si>
    <t>Organizacja spotkań integracyjnych mieszkańców (w tym Dzień Dziecka, Dzień Seniora, Mikołajki)</t>
  </si>
  <si>
    <t>60017</t>
  </si>
  <si>
    <t>Zakup i montaż bramek i koszy do gry</t>
  </si>
  <si>
    <t>Modernizacja sanitariatów w budynku świetlicy</t>
  </si>
  <si>
    <t>Zakup usługi wykonania dodatkowego zabezpieczenia nowego garażu poprzez wewnętrzne wymalowanie elementów metalowych</t>
  </si>
  <si>
    <t>Zakup ławek na teren Sołectwa</t>
  </si>
  <si>
    <t>Wynajem sali gimnastycznej na zajęcia sportowe</t>
  </si>
  <si>
    <t>Zakup akcesoriów do zajęć sportowych i gimnastyki</t>
  </si>
  <si>
    <t>Odmalowanie infrastruktury na terenie Sołectwa</t>
  </si>
  <si>
    <t>Budowa oświetlenia zewnętrznego w Rogalinie działka  nr 207 - boisko trawiaste</t>
  </si>
  <si>
    <t>Organizacja zajęć integracyjno-sportowych dla mieszkańców Sołectwa</t>
  </si>
  <si>
    <t>92605</t>
  </si>
  <si>
    <t>Nasadzenia zieleni, ściółkowanie, paliki do drzew</t>
  </si>
  <si>
    <t>Wymiana siatek na bramkach do gry na placu zabaw</t>
  </si>
  <si>
    <t>Przebudowa zjazdu w ul. Świerkową w Rogalinku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</si>
</sst>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2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4" borderId="0" xfId="0" applyFill="1"/>
    <xf numFmtId="0" fontId="11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vertical="center"/>
    </xf>
    <xf numFmtId="4" fontId="0" fillId="4" borderId="0" xfId="0" applyNumberFormat="1" applyFill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vertical="center"/>
    </xf>
    <xf numFmtId="2" fontId="5" fillId="2" borderId="8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right"/>
    </xf>
    <xf numFmtId="43" fontId="6" fillId="2" borderId="6" xfId="1" applyFont="1" applyFill="1" applyBorder="1" applyAlignment="1">
      <alignment horizontal="right"/>
    </xf>
    <xf numFmtId="43" fontId="6" fillId="2" borderId="7" xfId="1" applyFont="1" applyFill="1" applyBorder="1" applyAlignment="1">
      <alignment horizontal="right"/>
    </xf>
    <xf numFmtId="43" fontId="6" fillId="3" borderId="7" xfId="1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43" fontId="6" fillId="3" borderId="6" xfId="1" applyFont="1" applyFill="1" applyBorder="1" applyAlignment="1">
      <alignment horizontal="right"/>
    </xf>
    <xf numFmtId="43" fontId="6" fillId="3" borderId="8" xfId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vertical="top"/>
    </xf>
    <xf numFmtId="0" fontId="6" fillId="3" borderId="6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right"/>
    </xf>
    <xf numFmtId="43" fontId="6" fillId="3" borderId="15" xfId="1" applyFont="1" applyFill="1" applyBorder="1" applyAlignment="1">
      <alignment horizontal="right"/>
    </xf>
    <xf numFmtId="43" fontId="6" fillId="3" borderId="14" xfId="1" applyFont="1" applyFill="1" applyBorder="1" applyAlignment="1">
      <alignment horizontal="right"/>
    </xf>
    <xf numFmtId="0" fontId="6" fillId="3" borderId="15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right"/>
    </xf>
    <xf numFmtId="0" fontId="6" fillId="3" borderId="16" xfId="0" applyFont="1" applyFill="1" applyBorder="1" applyAlignment="1">
      <alignment vertical="center"/>
    </xf>
    <xf numFmtId="0" fontId="6" fillId="3" borderId="16" xfId="0" applyFont="1" applyFill="1" applyBorder="1" applyAlignment="1">
      <alignment horizontal="right"/>
    </xf>
    <xf numFmtId="43" fontId="6" fillId="3" borderId="16" xfId="1" applyFont="1" applyFill="1" applyBorder="1" applyAlignment="1">
      <alignment horizontal="right"/>
    </xf>
    <xf numFmtId="43" fontId="6" fillId="3" borderId="21" xfId="1" applyFont="1" applyFill="1" applyBorder="1" applyAlignment="1">
      <alignment horizontal="right"/>
    </xf>
    <xf numFmtId="0" fontId="6" fillId="3" borderId="15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right"/>
    </xf>
    <xf numFmtId="43" fontId="6" fillId="3" borderId="2" xfId="1" applyFont="1" applyFill="1" applyBorder="1" applyAlignment="1">
      <alignment horizontal="right"/>
    </xf>
    <xf numFmtId="43" fontId="6" fillId="3" borderId="3" xfId="1" applyFont="1" applyFill="1" applyBorder="1" applyAlignment="1">
      <alignment horizontal="right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/>
    </xf>
    <xf numFmtId="43" fontId="8" fillId="2" borderId="2" xfId="1" applyFont="1" applyFill="1" applyBorder="1" applyAlignment="1">
      <alignment horizontal="right"/>
    </xf>
    <xf numFmtId="43" fontId="6" fillId="2" borderId="2" xfId="1" applyFont="1" applyFill="1" applyBorder="1" applyAlignment="1">
      <alignment horizontal="right"/>
    </xf>
    <xf numFmtId="43" fontId="8" fillId="2" borderId="3" xfId="1" applyFont="1" applyFill="1" applyBorder="1" applyAlignment="1">
      <alignment horizontal="right"/>
    </xf>
    <xf numFmtId="0" fontId="6" fillId="2" borderId="16" xfId="0" applyFont="1" applyFill="1" applyBorder="1" applyAlignment="1">
      <alignment horizontal="right"/>
    </xf>
    <xf numFmtId="43" fontId="6" fillId="2" borderId="16" xfId="1" applyFont="1" applyFill="1" applyBorder="1" applyAlignment="1">
      <alignment horizontal="right"/>
    </xf>
    <xf numFmtId="43" fontId="6" fillId="2" borderId="21" xfId="1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43" fontId="6" fillId="2" borderId="15" xfId="1" applyFont="1" applyFill="1" applyBorder="1" applyAlignment="1">
      <alignment horizontal="right"/>
    </xf>
    <xf numFmtId="43" fontId="6" fillId="2" borderId="14" xfId="1" applyFont="1" applyFill="1" applyBorder="1" applyAlignment="1">
      <alignment horizontal="right"/>
    </xf>
    <xf numFmtId="0" fontId="6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43" fontId="6" fillId="3" borderId="9" xfId="1" applyFont="1" applyFill="1" applyBorder="1" applyAlignment="1">
      <alignment horizontal="right"/>
    </xf>
    <xf numFmtId="0" fontId="6" fillId="3" borderId="16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right"/>
    </xf>
    <xf numFmtId="43" fontId="6" fillId="2" borderId="8" xfId="1" applyFont="1" applyFill="1" applyBorder="1" applyAlignment="1">
      <alignment horizontal="right"/>
    </xf>
    <xf numFmtId="43" fontId="6" fillId="2" borderId="9" xfId="1" applyFont="1" applyFill="1" applyBorder="1" applyAlignment="1">
      <alignment horizontal="right"/>
    </xf>
    <xf numFmtId="0" fontId="6" fillId="3" borderId="13" xfId="0" applyFont="1" applyFill="1" applyBorder="1" applyAlignment="1">
      <alignment horizontal="right"/>
    </xf>
    <xf numFmtId="43" fontId="6" fillId="3" borderId="13" xfId="1" applyFont="1" applyFill="1" applyBorder="1" applyAlignment="1">
      <alignment horizontal="right"/>
    </xf>
    <xf numFmtId="43" fontId="6" fillId="3" borderId="27" xfId="1" applyFont="1" applyFill="1" applyBorder="1" applyAlignment="1">
      <alignment horizontal="right"/>
    </xf>
    <xf numFmtId="43" fontId="6" fillId="2" borderId="15" xfId="1" applyFont="1" applyFill="1" applyBorder="1" applyAlignment="1">
      <alignment horizontal="right" wrapText="1"/>
    </xf>
    <xf numFmtId="43" fontId="6" fillId="2" borderId="14" xfId="1" applyFont="1" applyFill="1" applyBorder="1" applyAlignment="1">
      <alignment horizontal="right" wrapText="1"/>
    </xf>
    <xf numFmtId="43" fontId="6" fillId="2" borderId="8" xfId="1" applyFont="1" applyFill="1" applyBorder="1" applyAlignment="1">
      <alignment horizontal="right" wrapText="1"/>
    </xf>
    <xf numFmtId="43" fontId="6" fillId="2" borderId="9" xfId="1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right"/>
    </xf>
    <xf numFmtId="43" fontId="6" fillId="2" borderId="13" xfId="1" applyFont="1" applyFill="1" applyBorder="1" applyAlignment="1">
      <alignment horizontal="right" wrapText="1"/>
    </xf>
    <xf numFmtId="43" fontId="6" fillId="2" borderId="13" xfId="1" applyFont="1" applyFill="1" applyBorder="1" applyAlignment="1">
      <alignment horizontal="right"/>
    </xf>
    <xf numFmtId="43" fontId="6" fillId="2" borderId="27" xfId="1" applyFont="1" applyFill="1" applyBorder="1" applyAlignment="1">
      <alignment horizontal="right" wrapText="1"/>
    </xf>
    <xf numFmtId="49" fontId="6" fillId="3" borderId="16" xfId="0" applyNumberFormat="1" applyFont="1" applyFill="1" applyBorder="1" applyAlignment="1">
      <alignment horizontal="right"/>
    </xf>
    <xf numFmtId="49" fontId="6" fillId="3" borderId="15" xfId="0" applyNumberFormat="1" applyFont="1" applyFill="1" applyBorder="1" applyAlignment="1">
      <alignment horizontal="right"/>
    </xf>
    <xf numFmtId="0" fontId="6" fillId="3" borderId="24" xfId="0" applyFont="1" applyFill="1" applyBorder="1" applyAlignment="1">
      <alignment vertical="center" wrapText="1"/>
    </xf>
    <xf numFmtId="49" fontId="6" fillId="3" borderId="24" xfId="0" applyNumberFormat="1" applyFont="1" applyFill="1" applyBorder="1" applyAlignment="1">
      <alignment horizontal="right"/>
    </xf>
    <xf numFmtId="0" fontId="6" fillId="3" borderId="24" xfId="0" applyFont="1" applyFill="1" applyBorder="1" applyAlignment="1">
      <alignment horizontal="right"/>
    </xf>
    <xf numFmtId="43" fontId="6" fillId="3" borderId="24" xfId="1" applyFont="1" applyFill="1" applyBorder="1" applyAlignment="1">
      <alignment horizontal="right"/>
    </xf>
    <xf numFmtId="43" fontId="6" fillId="3" borderId="17" xfId="1" applyFont="1" applyFill="1" applyBorder="1" applyAlignment="1">
      <alignment horizontal="right"/>
    </xf>
    <xf numFmtId="49" fontId="6" fillId="2" borderId="15" xfId="0" applyNumberFormat="1" applyFont="1" applyFill="1" applyBorder="1" applyAlignment="1">
      <alignment horizontal="right"/>
    </xf>
    <xf numFmtId="49" fontId="6" fillId="2" borderId="24" xfId="0" applyNumberFormat="1" applyFont="1" applyFill="1" applyBorder="1" applyAlignment="1">
      <alignment horizontal="right"/>
    </xf>
    <xf numFmtId="0" fontId="6" fillId="2" borderId="24" xfId="0" applyFont="1" applyFill="1" applyBorder="1" applyAlignment="1">
      <alignment horizontal="right"/>
    </xf>
    <xf numFmtId="43" fontId="6" fillId="2" borderId="24" xfId="1" applyFont="1" applyFill="1" applyBorder="1" applyAlignment="1">
      <alignment horizontal="right"/>
    </xf>
    <xf numFmtId="43" fontId="6" fillId="2" borderId="29" xfId="1" applyFont="1" applyFill="1" applyBorder="1" applyAlignment="1">
      <alignment horizontal="right"/>
    </xf>
    <xf numFmtId="0" fontId="0" fillId="3" borderId="0" xfId="0" applyFill="1"/>
    <xf numFmtId="4" fontId="6" fillId="2" borderId="15" xfId="0" applyNumberFormat="1" applyFont="1" applyFill="1" applyBorder="1" applyAlignment="1">
      <alignment vertical="center" wrapText="1"/>
    </xf>
    <xf numFmtId="4" fontId="6" fillId="2" borderId="8" xfId="0" applyNumberFormat="1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2" fontId="6" fillId="3" borderId="15" xfId="1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right"/>
    </xf>
    <xf numFmtId="43" fontId="6" fillId="2" borderId="11" xfId="1" applyFont="1" applyFill="1" applyBorder="1" applyAlignment="1">
      <alignment horizontal="right"/>
    </xf>
    <xf numFmtId="43" fontId="6" fillId="2" borderId="30" xfId="1" applyFont="1" applyFill="1" applyBorder="1" applyAlignment="1">
      <alignment horizontal="right"/>
    </xf>
    <xf numFmtId="49" fontId="6" fillId="3" borderId="13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43" fontId="6" fillId="3" borderId="11" xfId="1" applyFont="1" applyFill="1" applyBorder="1" applyAlignment="1">
      <alignment horizontal="right"/>
    </xf>
    <xf numFmtId="0" fontId="8" fillId="3" borderId="15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right"/>
    </xf>
    <xf numFmtId="49" fontId="6" fillId="2" borderId="16" xfId="0" applyNumberFormat="1" applyFont="1" applyFill="1" applyBorder="1" applyAlignment="1">
      <alignment horizontal="right"/>
    </xf>
    <xf numFmtId="2" fontId="6" fillId="3" borderId="21" xfId="1" applyNumberFormat="1" applyFont="1" applyFill="1" applyBorder="1" applyAlignment="1">
      <alignment horizontal="right"/>
    </xf>
    <xf numFmtId="4" fontId="6" fillId="2" borderId="15" xfId="1" applyNumberFormat="1" applyFont="1" applyFill="1" applyBorder="1" applyAlignment="1">
      <alignment horizontal="right"/>
    </xf>
    <xf numFmtId="0" fontId="6" fillId="0" borderId="15" xfId="0" applyFont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 wrapText="1"/>
    </xf>
    <xf numFmtId="49" fontId="6" fillId="5" borderId="6" xfId="0" applyNumberFormat="1" applyFont="1" applyFill="1" applyBorder="1" applyAlignment="1">
      <alignment horizontal="right"/>
    </xf>
    <xf numFmtId="0" fontId="6" fillId="5" borderId="6" xfId="0" applyFont="1" applyFill="1" applyBorder="1" applyAlignment="1">
      <alignment horizontal="right"/>
    </xf>
    <xf numFmtId="43" fontId="6" fillId="5" borderId="6" xfId="1" applyFont="1" applyFill="1" applyBorder="1" applyAlignment="1">
      <alignment horizontal="right"/>
    </xf>
    <xf numFmtId="4" fontId="6" fillId="5" borderId="6" xfId="1" applyNumberFormat="1" applyFont="1" applyFill="1" applyBorder="1" applyAlignment="1">
      <alignment horizontal="right"/>
    </xf>
    <xf numFmtId="43" fontId="6" fillId="5" borderId="7" xfId="1" applyFont="1" applyFill="1" applyBorder="1" applyAlignment="1">
      <alignment horizontal="right"/>
    </xf>
    <xf numFmtId="0" fontId="6" fillId="5" borderId="16" xfId="0" applyFont="1" applyFill="1" applyBorder="1" applyAlignment="1">
      <alignment vertical="center" wrapText="1"/>
    </xf>
    <xf numFmtId="49" fontId="6" fillId="5" borderId="16" xfId="0" applyNumberFormat="1" applyFont="1" applyFill="1" applyBorder="1" applyAlignment="1">
      <alignment horizontal="right"/>
    </xf>
    <xf numFmtId="0" fontId="6" fillId="5" borderId="16" xfId="0" applyFont="1" applyFill="1" applyBorder="1" applyAlignment="1">
      <alignment horizontal="right"/>
    </xf>
    <xf numFmtId="43" fontId="6" fillId="5" borderId="16" xfId="1" applyFont="1" applyFill="1" applyBorder="1" applyAlignment="1">
      <alignment horizontal="right"/>
    </xf>
    <xf numFmtId="4" fontId="6" fillId="5" borderId="16" xfId="1" applyNumberFormat="1" applyFont="1" applyFill="1" applyBorder="1" applyAlignment="1">
      <alignment horizontal="right"/>
    </xf>
    <xf numFmtId="43" fontId="6" fillId="5" borderId="21" xfId="1" applyFont="1" applyFill="1" applyBorder="1" applyAlignment="1">
      <alignment horizontal="right"/>
    </xf>
    <xf numFmtId="43" fontId="6" fillId="5" borderId="15" xfId="1" applyFont="1" applyFill="1" applyBorder="1" applyAlignment="1">
      <alignment horizontal="right"/>
    </xf>
    <xf numFmtId="2" fontId="6" fillId="5" borderId="15" xfId="1" applyNumberFormat="1" applyFont="1" applyFill="1" applyBorder="1" applyAlignment="1">
      <alignment horizontal="right"/>
    </xf>
    <xf numFmtId="43" fontId="6" fillId="5" borderId="14" xfId="1" applyFont="1" applyFill="1" applyBorder="1" applyAlignment="1">
      <alignment horizontal="right"/>
    </xf>
    <xf numFmtId="43" fontId="6" fillId="5" borderId="24" xfId="1" applyFont="1" applyFill="1" applyBorder="1" applyAlignment="1">
      <alignment horizontal="right"/>
    </xf>
    <xf numFmtId="43" fontId="6" fillId="5" borderId="29" xfId="1" applyFont="1" applyFill="1" applyBorder="1" applyAlignment="1">
      <alignment horizontal="right"/>
    </xf>
    <xf numFmtId="2" fontId="6" fillId="5" borderId="24" xfId="1" applyNumberFormat="1" applyFont="1" applyFill="1" applyBorder="1" applyAlignment="1">
      <alignment horizontal="right"/>
    </xf>
    <xf numFmtId="43" fontId="6" fillId="5" borderId="15" xfId="1" applyFont="1" applyFill="1" applyBorder="1" applyAlignment="1">
      <alignment horizontal="right" wrapText="1"/>
    </xf>
    <xf numFmtId="43" fontId="6" fillId="5" borderId="14" xfId="1" applyFont="1" applyFill="1" applyBorder="1" applyAlignment="1">
      <alignment horizontal="right" wrapText="1"/>
    </xf>
    <xf numFmtId="2" fontId="6" fillId="5" borderId="14" xfId="1" applyNumberFormat="1" applyFont="1" applyFill="1" applyBorder="1" applyAlignment="1">
      <alignment horizontal="right" wrapText="1"/>
    </xf>
    <xf numFmtId="2" fontId="6" fillId="5" borderId="14" xfId="1" applyNumberFormat="1" applyFont="1" applyFill="1" applyBorder="1" applyAlignment="1">
      <alignment horizontal="right"/>
    </xf>
    <xf numFmtId="2" fontId="6" fillId="5" borderId="7" xfId="1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3" borderId="5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5" fillId="3" borderId="6" xfId="0" applyFont="1" applyFill="1" applyBorder="1" applyAlignment="1">
      <alignment vertical="top"/>
    </xf>
    <xf numFmtId="0" fontId="5" fillId="3" borderId="15" xfId="0" applyFont="1" applyFill="1" applyBorder="1" applyAlignment="1">
      <alignment vertical="top"/>
    </xf>
    <xf numFmtId="0" fontId="0" fillId="3" borderId="15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1" fillId="3" borderId="26" xfId="0" applyFon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5" fillId="3" borderId="4" xfId="0" applyFont="1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24" xfId="0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/>
    </xf>
    <xf numFmtId="0" fontId="1" fillId="2" borderId="28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6" fillId="3" borderId="15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5" fillId="2" borderId="4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4" xfId="0" applyBorder="1" applyAlignment="1">
      <alignment vertical="top"/>
    </xf>
    <xf numFmtId="0" fontId="6" fillId="2" borderId="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3" borderId="13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43" fontId="6" fillId="3" borderId="7" xfId="1" applyFont="1" applyFill="1" applyBorder="1" applyAlignment="1">
      <alignment horizontal="right"/>
    </xf>
    <xf numFmtId="43" fontId="6" fillId="3" borderId="9" xfId="1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vertical="top"/>
    </xf>
    <xf numFmtId="0" fontId="5" fillId="3" borderId="6" xfId="0" applyFont="1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1" fillId="3" borderId="23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43" fontId="6" fillId="3" borderId="4" xfId="1" applyFont="1" applyFill="1" applyBorder="1" applyAlignment="1">
      <alignment horizontal="right"/>
    </xf>
    <xf numFmtId="43" fontId="0" fillId="3" borderId="24" xfId="1" applyFont="1" applyFill="1" applyBorder="1" applyAlignment="1">
      <alignment horizontal="right"/>
    </xf>
    <xf numFmtId="43" fontId="6" fillId="3" borderId="6" xfId="1" applyFont="1" applyFill="1" applyBorder="1" applyAlignment="1">
      <alignment horizontal="right"/>
    </xf>
    <xf numFmtId="43" fontId="6" fillId="3" borderId="8" xfId="1" applyFont="1" applyFill="1" applyBorder="1" applyAlignment="1">
      <alignment horizontal="right"/>
    </xf>
    <xf numFmtId="0" fontId="6" fillId="3" borderId="4" xfId="0" applyFont="1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5" fillId="2" borderId="18" xfId="0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24" xfId="0" applyFill="1" applyBorder="1" applyAlignment="1">
      <alignment vertical="top" wrapText="1"/>
    </xf>
    <xf numFmtId="0" fontId="1" fillId="3" borderId="22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5" fillId="3" borderId="16" xfId="0" applyFont="1" applyFill="1" applyBorder="1" applyAlignment="1">
      <alignment vertical="top"/>
    </xf>
    <xf numFmtId="0" fontId="6" fillId="0" borderId="1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2" borderId="24" xfId="0" applyFill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5" fillId="3" borderId="4" xfId="0" applyFont="1" applyFill="1" applyBorder="1" applyAlignment="1">
      <alignment vertical="top"/>
    </xf>
    <xf numFmtId="0" fontId="9" fillId="3" borderId="26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0" fillId="3" borderId="4" xfId="0" applyFont="1" applyFill="1" applyBorder="1" applyAlignment="1">
      <alignment vertical="top"/>
    </xf>
    <xf numFmtId="0" fontId="0" fillId="2" borderId="25" xfId="0" applyFill="1" applyBorder="1" applyAlignment="1">
      <alignment horizontal="center" vertical="top"/>
    </xf>
    <xf numFmtId="0" fontId="0" fillId="2" borderId="11" xfId="0" applyFill="1" applyBorder="1" applyAlignment="1">
      <alignment vertical="top"/>
    </xf>
    <xf numFmtId="0" fontId="0" fillId="2" borderId="24" xfId="0" applyFill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0"/>
  <sheetViews>
    <sheetView tabSelected="1" view="pageLayout" topLeftCell="A22" zoomScaleNormal="100" zoomScaleSheetLayoutView="100" workbookViewId="0">
      <selection activeCell="C22" sqref="C22"/>
    </sheetView>
  </sheetViews>
  <sheetFormatPr defaultRowHeight="12.75" x14ac:dyDescent="0.2"/>
  <cols>
    <col min="1" max="1" width="3.5703125" style="9" customWidth="1"/>
    <col min="2" max="2" width="20.42578125" customWidth="1"/>
    <col min="3" max="3" width="47.42578125" style="10" customWidth="1"/>
    <col min="4" max="4" width="8.140625" customWidth="1"/>
    <col min="6" max="6" width="7.85546875" customWidth="1"/>
    <col min="7" max="7" width="12.85546875" customWidth="1"/>
    <col min="8" max="8" width="11" customWidth="1"/>
    <col min="9" max="9" width="13.42578125" style="11" customWidth="1"/>
  </cols>
  <sheetData>
    <row r="1" spans="1:9" ht="58.5" customHeight="1" thickBot="1" x14ac:dyDescent="0.25">
      <c r="A1" s="1" t="s">
        <v>0</v>
      </c>
      <c r="B1" s="2" t="s">
        <v>1</v>
      </c>
      <c r="C1" s="3" t="s">
        <v>99</v>
      </c>
      <c r="D1" s="3" t="s">
        <v>2</v>
      </c>
      <c r="E1" s="3" t="s">
        <v>3</v>
      </c>
      <c r="F1" s="22" t="s">
        <v>4</v>
      </c>
      <c r="G1" s="12" t="s">
        <v>49</v>
      </c>
      <c r="H1" s="12" t="s">
        <v>44</v>
      </c>
      <c r="I1" s="23" t="s">
        <v>48</v>
      </c>
    </row>
    <row r="2" spans="1:9" ht="12" customHeight="1" thickBot="1" x14ac:dyDescent="0.25">
      <c r="A2" s="16">
        <v>1</v>
      </c>
      <c r="B2" s="17">
        <v>2</v>
      </c>
      <c r="C2" s="18">
        <v>3</v>
      </c>
      <c r="D2" s="19">
        <v>4</v>
      </c>
      <c r="E2" s="19">
        <v>5</v>
      </c>
      <c r="F2" s="20">
        <v>6</v>
      </c>
      <c r="G2" s="20">
        <v>7</v>
      </c>
      <c r="H2" s="20">
        <v>8</v>
      </c>
      <c r="I2" s="21">
        <v>9</v>
      </c>
    </row>
    <row r="3" spans="1:9" ht="15" customHeight="1" x14ac:dyDescent="0.2">
      <c r="A3" s="152">
        <v>1</v>
      </c>
      <c r="B3" s="194" t="s">
        <v>5</v>
      </c>
      <c r="C3" s="197" t="s">
        <v>51</v>
      </c>
      <c r="D3" s="199">
        <v>600</v>
      </c>
      <c r="E3" s="199">
        <v>60016</v>
      </c>
      <c r="F3" s="199">
        <v>6050</v>
      </c>
      <c r="G3" s="203">
        <v>33897.620000000003</v>
      </c>
      <c r="H3" s="201">
        <v>0</v>
      </c>
      <c r="I3" s="190">
        <f>G3+H3</f>
        <v>33897.620000000003</v>
      </c>
    </row>
    <row r="4" spans="1:9" s="4" customFormat="1" ht="15" customHeight="1" thickBot="1" x14ac:dyDescent="0.25">
      <c r="A4" s="196"/>
      <c r="B4" s="159"/>
      <c r="C4" s="198"/>
      <c r="D4" s="200"/>
      <c r="E4" s="200"/>
      <c r="F4" s="200"/>
      <c r="G4" s="204"/>
      <c r="H4" s="202"/>
      <c r="I4" s="191"/>
    </row>
    <row r="5" spans="1:9" s="4" customFormat="1" ht="20.100000000000001" customHeight="1" x14ac:dyDescent="0.25">
      <c r="A5" s="148">
        <v>2</v>
      </c>
      <c r="B5" s="174" t="s">
        <v>6</v>
      </c>
      <c r="C5" s="31" t="s">
        <v>88</v>
      </c>
      <c r="D5" s="32">
        <v>900</v>
      </c>
      <c r="E5" s="32">
        <v>90004</v>
      </c>
      <c r="F5" s="32">
        <v>4300</v>
      </c>
      <c r="G5" s="33">
        <v>6754</v>
      </c>
      <c r="H5" s="33">
        <v>0</v>
      </c>
      <c r="I5" s="110">
        <f t="shared" ref="I5:I9" si="0">G5+H5</f>
        <v>6754</v>
      </c>
    </row>
    <row r="6" spans="1:9" s="4" customFormat="1" ht="20.100000000000001" customHeight="1" x14ac:dyDescent="0.25">
      <c r="A6" s="192"/>
      <c r="B6" s="193"/>
      <c r="C6" s="70" t="s">
        <v>103</v>
      </c>
      <c r="D6" s="66">
        <v>600</v>
      </c>
      <c r="E6" s="66">
        <v>60016</v>
      </c>
      <c r="F6" s="66">
        <v>4210</v>
      </c>
      <c r="G6" s="67">
        <v>2460</v>
      </c>
      <c r="H6" s="67">
        <v>0</v>
      </c>
      <c r="I6" s="68">
        <f t="shared" si="0"/>
        <v>2460</v>
      </c>
    </row>
    <row r="7" spans="1:9" s="4" customFormat="1" ht="20.100000000000001" customHeight="1" x14ac:dyDescent="0.25">
      <c r="A7" s="192"/>
      <c r="B7" s="193"/>
      <c r="C7" s="70" t="s">
        <v>118</v>
      </c>
      <c r="D7" s="66">
        <v>921</v>
      </c>
      <c r="E7" s="66">
        <v>92105</v>
      </c>
      <c r="F7" s="66">
        <v>4300</v>
      </c>
      <c r="G7" s="67">
        <v>1846</v>
      </c>
      <c r="H7" s="67">
        <v>0</v>
      </c>
      <c r="I7" s="68">
        <f t="shared" si="0"/>
        <v>1846</v>
      </c>
    </row>
    <row r="8" spans="1:9" s="4" customFormat="1" ht="20.100000000000001" customHeight="1" thickBot="1" x14ac:dyDescent="0.3">
      <c r="A8" s="192"/>
      <c r="B8" s="193"/>
      <c r="C8" s="107" t="s">
        <v>104</v>
      </c>
      <c r="D8" s="108">
        <v>900</v>
      </c>
      <c r="E8" s="108">
        <v>90004</v>
      </c>
      <c r="F8" s="108">
        <v>4270</v>
      </c>
      <c r="G8" s="109">
        <v>3300.82</v>
      </c>
      <c r="H8" s="109">
        <v>0</v>
      </c>
      <c r="I8" s="65">
        <f t="shared" si="0"/>
        <v>3300.82</v>
      </c>
    </row>
    <row r="9" spans="1:9" s="101" customFormat="1" ht="20.100000000000001" customHeight="1" x14ac:dyDescent="0.25">
      <c r="A9" s="152">
        <v>3</v>
      </c>
      <c r="B9" s="194" t="s">
        <v>7</v>
      </c>
      <c r="C9" s="205" t="s">
        <v>87</v>
      </c>
      <c r="D9" s="36">
        <v>921</v>
      </c>
      <c r="E9" s="36">
        <v>92109</v>
      </c>
      <c r="F9" s="36">
        <v>4210</v>
      </c>
      <c r="G9" s="38">
        <v>2000</v>
      </c>
      <c r="H9" s="38">
        <v>0</v>
      </c>
      <c r="I9" s="35">
        <f t="shared" si="0"/>
        <v>2000</v>
      </c>
    </row>
    <row r="10" spans="1:9" s="101" customFormat="1" ht="20.100000000000001" customHeight="1" thickBot="1" x14ac:dyDescent="0.3">
      <c r="A10" s="153"/>
      <c r="B10" s="195"/>
      <c r="C10" s="206"/>
      <c r="D10" s="43">
        <v>921</v>
      </c>
      <c r="E10" s="43">
        <v>92109</v>
      </c>
      <c r="F10" s="43">
        <v>6050</v>
      </c>
      <c r="G10" s="44">
        <v>29918.57</v>
      </c>
      <c r="H10" s="44">
        <v>0</v>
      </c>
      <c r="I10" s="45">
        <f t="shared" ref="I10" si="1">G10+H10</f>
        <v>29918.57</v>
      </c>
    </row>
    <row r="11" spans="1:9" s="4" customFormat="1" ht="29.25" customHeight="1" x14ac:dyDescent="0.25">
      <c r="A11" s="148">
        <v>4</v>
      </c>
      <c r="B11" s="174" t="s">
        <v>8</v>
      </c>
      <c r="C11" s="31" t="s">
        <v>83</v>
      </c>
      <c r="D11" s="32">
        <v>926</v>
      </c>
      <c r="E11" s="32">
        <v>92601</v>
      </c>
      <c r="F11" s="32">
        <v>6050</v>
      </c>
      <c r="G11" s="33">
        <v>45000</v>
      </c>
      <c r="H11" s="33">
        <v>0</v>
      </c>
      <c r="I11" s="34">
        <f>G11+H11</f>
        <v>45000</v>
      </c>
    </row>
    <row r="12" spans="1:9" s="4" customFormat="1" ht="30" customHeight="1" thickBot="1" x14ac:dyDescent="0.3">
      <c r="A12" s="149"/>
      <c r="B12" s="177"/>
      <c r="C12" s="74" t="s">
        <v>84</v>
      </c>
      <c r="D12" s="75">
        <v>921</v>
      </c>
      <c r="E12" s="75">
        <v>92105</v>
      </c>
      <c r="F12" s="75">
        <v>4300</v>
      </c>
      <c r="G12" s="76">
        <v>5744.94</v>
      </c>
      <c r="H12" s="76">
        <v>0</v>
      </c>
      <c r="I12" s="65">
        <f>G12+H12</f>
        <v>5744.94</v>
      </c>
    </row>
    <row r="13" spans="1:9" s="4" customFormat="1" ht="29.25" customHeight="1" thickBot="1" x14ac:dyDescent="0.3">
      <c r="A13" s="40">
        <v>5</v>
      </c>
      <c r="B13" s="41" t="s">
        <v>9</v>
      </c>
      <c r="C13" s="42" t="s">
        <v>56</v>
      </c>
      <c r="D13" s="48" t="s">
        <v>10</v>
      </c>
      <c r="E13" s="48" t="s">
        <v>11</v>
      </c>
      <c r="F13" s="36">
        <v>4270</v>
      </c>
      <c r="G13" s="38">
        <v>50744.94</v>
      </c>
      <c r="H13" s="38">
        <v>0</v>
      </c>
      <c r="I13" s="35">
        <f>G13+H13</f>
        <v>50744.94</v>
      </c>
    </row>
    <row r="14" spans="1:9" s="4" customFormat="1" ht="20.100000000000001" customHeight="1" x14ac:dyDescent="0.25">
      <c r="A14" s="148">
        <v>6</v>
      </c>
      <c r="B14" s="174" t="s">
        <v>12</v>
      </c>
      <c r="C14" s="31" t="s">
        <v>95</v>
      </c>
      <c r="D14" s="32">
        <v>926</v>
      </c>
      <c r="E14" s="32">
        <v>92601</v>
      </c>
      <c r="F14" s="32">
        <v>4210</v>
      </c>
      <c r="G14" s="33">
        <v>7011.21</v>
      </c>
      <c r="H14" s="33">
        <v>0</v>
      </c>
      <c r="I14" s="34">
        <f t="shared" ref="I14:I19" si="2">G14+H14</f>
        <v>7011.21</v>
      </c>
    </row>
    <row r="15" spans="1:9" s="4" customFormat="1" ht="20.100000000000001" customHeight="1" x14ac:dyDescent="0.25">
      <c r="A15" s="172"/>
      <c r="B15" s="175"/>
      <c r="C15" s="70" t="s">
        <v>96</v>
      </c>
      <c r="D15" s="66">
        <v>921</v>
      </c>
      <c r="E15" s="66">
        <v>92105</v>
      </c>
      <c r="F15" s="85">
        <v>4300</v>
      </c>
      <c r="G15" s="67">
        <v>10000</v>
      </c>
      <c r="H15" s="67">
        <v>0</v>
      </c>
      <c r="I15" s="68">
        <f t="shared" si="2"/>
        <v>10000</v>
      </c>
    </row>
    <row r="16" spans="1:9" s="4" customFormat="1" ht="20.100000000000001" customHeight="1" x14ac:dyDescent="0.25">
      <c r="A16" s="173"/>
      <c r="B16" s="176"/>
      <c r="C16" s="105" t="s">
        <v>97</v>
      </c>
      <c r="D16" s="66">
        <v>921</v>
      </c>
      <c r="E16" s="66">
        <v>92109</v>
      </c>
      <c r="F16" s="85">
        <v>4210</v>
      </c>
      <c r="G16" s="87">
        <v>8933</v>
      </c>
      <c r="H16" s="67">
        <v>0</v>
      </c>
      <c r="I16" s="68">
        <f t="shared" si="2"/>
        <v>8933</v>
      </c>
    </row>
    <row r="17" spans="1:9" s="4" customFormat="1" ht="20.100000000000001" customHeight="1" thickBot="1" x14ac:dyDescent="0.3">
      <c r="A17" s="149"/>
      <c r="B17" s="177"/>
      <c r="C17" s="74" t="s">
        <v>101</v>
      </c>
      <c r="D17" s="75">
        <v>921</v>
      </c>
      <c r="E17" s="75">
        <v>92109</v>
      </c>
      <c r="F17" s="75">
        <v>4360</v>
      </c>
      <c r="G17" s="76">
        <v>2067</v>
      </c>
      <c r="H17" s="67">
        <v>0</v>
      </c>
      <c r="I17" s="68">
        <f t="shared" si="2"/>
        <v>2067</v>
      </c>
    </row>
    <row r="18" spans="1:9" s="4" customFormat="1" ht="22.5" customHeight="1" x14ac:dyDescent="0.25">
      <c r="A18" s="152">
        <v>7</v>
      </c>
      <c r="B18" s="156" t="s">
        <v>47</v>
      </c>
      <c r="C18" s="123" t="s">
        <v>46</v>
      </c>
      <c r="D18" s="36">
        <v>900</v>
      </c>
      <c r="E18" s="36">
        <v>90004</v>
      </c>
      <c r="F18" s="36">
        <v>4170</v>
      </c>
      <c r="G18" s="38">
        <v>4042.16</v>
      </c>
      <c r="H18" s="38">
        <v>0</v>
      </c>
      <c r="I18" s="35">
        <f t="shared" si="2"/>
        <v>4042.16</v>
      </c>
    </row>
    <row r="19" spans="1:9" s="4" customFormat="1" ht="33" customHeight="1" x14ac:dyDescent="0.25">
      <c r="A19" s="153"/>
      <c r="B19" s="157"/>
      <c r="C19" s="46" t="s">
        <v>52</v>
      </c>
      <c r="D19" s="43">
        <v>921</v>
      </c>
      <c r="E19" s="43">
        <v>92105</v>
      </c>
      <c r="F19" s="43">
        <v>4190</v>
      </c>
      <c r="G19" s="44">
        <v>1999.86</v>
      </c>
      <c r="H19" s="44">
        <v>0</v>
      </c>
      <c r="I19" s="45">
        <f t="shared" si="2"/>
        <v>1999.86</v>
      </c>
    </row>
    <row r="20" spans="1:9" s="4" customFormat="1" ht="24.75" customHeight="1" x14ac:dyDescent="0.25">
      <c r="A20" s="160"/>
      <c r="B20" s="163"/>
      <c r="C20" s="46" t="s">
        <v>45</v>
      </c>
      <c r="D20" s="43">
        <v>926</v>
      </c>
      <c r="E20" s="43">
        <v>92601</v>
      </c>
      <c r="F20" s="43">
        <v>4300</v>
      </c>
      <c r="G20" s="44">
        <v>1257.98</v>
      </c>
      <c r="H20" s="44">
        <v>0</v>
      </c>
      <c r="I20" s="45">
        <f t="shared" ref="I20:I21" si="3">G20+H20</f>
        <v>1257.98</v>
      </c>
    </row>
    <row r="21" spans="1:9" s="4" customFormat="1" ht="24.75" customHeight="1" x14ac:dyDescent="0.25">
      <c r="A21" s="160"/>
      <c r="B21" s="163"/>
      <c r="C21" s="46" t="s">
        <v>53</v>
      </c>
      <c r="D21" s="43">
        <v>926</v>
      </c>
      <c r="E21" s="43">
        <v>92601</v>
      </c>
      <c r="F21" s="43">
        <v>4300</v>
      </c>
      <c r="G21" s="44">
        <v>5227.5</v>
      </c>
      <c r="H21" s="44">
        <v>0</v>
      </c>
      <c r="I21" s="45">
        <f t="shared" si="3"/>
        <v>5227.5</v>
      </c>
    </row>
    <row r="22" spans="1:9" s="4" customFormat="1" ht="31.15" customHeight="1" x14ac:dyDescent="0.25">
      <c r="A22" s="160"/>
      <c r="B22" s="163"/>
      <c r="C22" s="46" t="s">
        <v>54</v>
      </c>
      <c r="D22" s="43">
        <v>926</v>
      </c>
      <c r="E22" s="43">
        <v>92601</v>
      </c>
      <c r="F22" s="43">
        <v>4210</v>
      </c>
      <c r="G22" s="44">
        <v>5600</v>
      </c>
      <c r="H22" s="44">
        <v>0</v>
      </c>
      <c r="I22" s="45">
        <f t="shared" ref="I22:I24" si="4">G22+H22</f>
        <v>5600</v>
      </c>
    </row>
    <row r="23" spans="1:9" s="4" customFormat="1" ht="31.15" customHeight="1" x14ac:dyDescent="0.25">
      <c r="A23" s="161"/>
      <c r="B23" s="164"/>
      <c r="C23" s="73" t="s">
        <v>115</v>
      </c>
      <c r="D23" s="78">
        <v>926</v>
      </c>
      <c r="E23" s="78">
        <v>92601</v>
      </c>
      <c r="F23" s="78">
        <v>4300</v>
      </c>
      <c r="G23" s="79">
        <v>5700</v>
      </c>
      <c r="H23" s="79">
        <v>0</v>
      </c>
      <c r="I23" s="45">
        <f t="shared" si="4"/>
        <v>5700</v>
      </c>
    </row>
    <row r="24" spans="1:9" s="4" customFormat="1" ht="30" customHeight="1" thickBot="1" x14ac:dyDescent="0.3">
      <c r="A24" s="162"/>
      <c r="B24" s="165"/>
      <c r="C24" s="47" t="s">
        <v>55</v>
      </c>
      <c r="D24" s="37">
        <v>921</v>
      </c>
      <c r="E24" s="37">
        <v>92105</v>
      </c>
      <c r="F24" s="37">
        <v>4300</v>
      </c>
      <c r="G24" s="39">
        <v>8091.07</v>
      </c>
      <c r="H24" s="39">
        <v>0</v>
      </c>
      <c r="I24" s="45">
        <f t="shared" si="4"/>
        <v>8091.07</v>
      </c>
    </row>
    <row r="25" spans="1:9" s="4" customFormat="1" ht="36" customHeight="1" thickBot="1" x14ac:dyDescent="0.3">
      <c r="A25" s="29">
        <v>8</v>
      </c>
      <c r="B25" s="30" t="s">
        <v>13</v>
      </c>
      <c r="C25" s="31" t="s">
        <v>50</v>
      </c>
      <c r="D25" s="32">
        <v>600</v>
      </c>
      <c r="E25" s="32">
        <v>60016</v>
      </c>
      <c r="F25" s="32">
        <v>6050</v>
      </c>
      <c r="G25" s="33">
        <v>21414.36</v>
      </c>
      <c r="H25" s="33">
        <v>0</v>
      </c>
      <c r="I25" s="34">
        <f>G25+H25</f>
        <v>21414.36</v>
      </c>
    </row>
    <row r="26" spans="1:9" s="4" customFormat="1" ht="45.75" customHeight="1" x14ac:dyDescent="0.25">
      <c r="A26" s="166">
        <v>9</v>
      </c>
      <c r="B26" s="169" t="s">
        <v>14</v>
      </c>
      <c r="C26" s="42" t="s">
        <v>98</v>
      </c>
      <c r="D26" s="36">
        <v>754</v>
      </c>
      <c r="E26" s="36">
        <v>75495</v>
      </c>
      <c r="F26" s="36">
        <v>6050</v>
      </c>
      <c r="G26" s="38">
        <v>10000</v>
      </c>
      <c r="H26" s="38">
        <v>0</v>
      </c>
      <c r="I26" s="35">
        <f>G26+H26</f>
        <v>10000</v>
      </c>
    </row>
    <row r="27" spans="1:9" s="4" customFormat="1" ht="24.95" customHeight="1" x14ac:dyDescent="0.25">
      <c r="A27" s="167"/>
      <c r="B27" s="170"/>
      <c r="C27" s="46" t="s">
        <v>87</v>
      </c>
      <c r="D27" s="43">
        <v>921</v>
      </c>
      <c r="E27" s="43">
        <v>92109</v>
      </c>
      <c r="F27" s="43">
        <v>6050</v>
      </c>
      <c r="G27" s="44">
        <v>4000</v>
      </c>
      <c r="H27" s="44">
        <v>0</v>
      </c>
      <c r="I27" s="45">
        <f>G27+H27</f>
        <v>4000</v>
      </c>
    </row>
    <row r="28" spans="1:9" s="4" customFormat="1" ht="38.25" customHeight="1" thickBot="1" x14ac:dyDescent="0.3">
      <c r="A28" s="168"/>
      <c r="B28" s="171"/>
      <c r="C28" s="47" t="s">
        <v>15</v>
      </c>
      <c r="D28" s="37">
        <v>921</v>
      </c>
      <c r="E28" s="37">
        <v>92109</v>
      </c>
      <c r="F28" s="37">
        <v>6050</v>
      </c>
      <c r="G28" s="39">
        <v>36744.94</v>
      </c>
      <c r="H28" s="39">
        <v>0</v>
      </c>
      <c r="I28" s="71">
        <f>G28+H28</f>
        <v>36744.94</v>
      </c>
    </row>
    <row r="29" spans="1:9" s="4" customFormat="1" ht="20.100000000000001" customHeight="1" x14ac:dyDescent="0.25">
      <c r="A29" s="148">
        <v>10</v>
      </c>
      <c r="B29" s="174" t="s">
        <v>16</v>
      </c>
      <c r="C29" s="104" t="s">
        <v>65</v>
      </c>
      <c r="D29" s="63">
        <v>926</v>
      </c>
      <c r="E29" s="63">
        <v>92601</v>
      </c>
      <c r="F29" s="63">
        <v>4300</v>
      </c>
      <c r="G29" s="64">
        <v>15000</v>
      </c>
      <c r="H29" s="64">
        <v>0</v>
      </c>
      <c r="I29" s="65">
        <f>G29+H29</f>
        <v>15000</v>
      </c>
    </row>
    <row r="30" spans="1:9" s="4" customFormat="1" ht="20.100000000000001" customHeight="1" x14ac:dyDescent="0.25">
      <c r="A30" s="160"/>
      <c r="B30" s="163"/>
      <c r="C30" s="70" t="s">
        <v>66</v>
      </c>
      <c r="D30" s="66">
        <v>921</v>
      </c>
      <c r="E30" s="66">
        <v>92109</v>
      </c>
      <c r="F30" s="66">
        <v>4210</v>
      </c>
      <c r="G30" s="67">
        <v>10000</v>
      </c>
      <c r="H30" s="67">
        <v>0</v>
      </c>
      <c r="I30" s="68">
        <f t="shared" ref="I30:I35" si="5">G30+H30</f>
        <v>10000</v>
      </c>
    </row>
    <row r="31" spans="1:9" s="4" customFormat="1" ht="20.100000000000001" customHeight="1" x14ac:dyDescent="0.25">
      <c r="A31" s="161"/>
      <c r="B31" s="164"/>
      <c r="C31" s="150" t="s">
        <v>124</v>
      </c>
      <c r="D31" s="66">
        <v>926</v>
      </c>
      <c r="E31" s="66">
        <v>92601</v>
      </c>
      <c r="F31" s="66">
        <v>4210</v>
      </c>
      <c r="G31" s="137">
        <v>25394.94</v>
      </c>
      <c r="H31" s="138">
        <v>-794.94</v>
      </c>
      <c r="I31" s="139">
        <f t="shared" ref="I31:I32" si="6">G31+H31</f>
        <v>24600</v>
      </c>
    </row>
    <row r="32" spans="1:9" s="4" customFormat="1" ht="20.100000000000001" customHeight="1" x14ac:dyDescent="0.25">
      <c r="A32" s="161"/>
      <c r="B32" s="164"/>
      <c r="C32" s="151"/>
      <c r="D32" s="66">
        <v>926</v>
      </c>
      <c r="E32" s="66">
        <v>92601</v>
      </c>
      <c r="F32" s="66">
        <v>4300</v>
      </c>
      <c r="G32" s="137">
        <v>350</v>
      </c>
      <c r="H32" s="137">
        <v>0</v>
      </c>
      <c r="I32" s="139">
        <f t="shared" si="6"/>
        <v>350</v>
      </c>
    </row>
    <row r="33" spans="1:9" s="4" customFormat="1" ht="20.100000000000001" customHeight="1" thickBot="1" x14ac:dyDescent="0.3">
      <c r="A33" s="162"/>
      <c r="B33" s="164"/>
      <c r="C33" s="121" t="s">
        <v>135</v>
      </c>
      <c r="D33" s="98">
        <v>926</v>
      </c>
      <c r="E33" s="98">
        <v>92601</v>
      </c>
      <c r="F33" s="98">
        <v>4300</v>
      </c>
      <c r="G33" s="142">
        <v>0</v>
      </c>
      <c r="H33" s="140">
        <v>794.94</v>
      </c>
      <c r="I33" s="141">
        <f t="shared" si="5"/>
        <v>794.94</v>
      </c>
    </row>
    <row r="34" spans="1:9" s="4" customFormat="1" ht="39.950000000000003" customHeight="1" x14ac:dyDescent="0.25">
      <c r="A34" s="152">
        <v>11</v>
      </c>
      <c r="B34" s="156" t="s">
        <v>18</v>
      </c>
      <c r="C34" s="42" t="s">
        <v>70</v>
      </c>
      <c r="D34" s="36">
        <v>921</v>
      </c>
      <c r="E34" s="36">
        <v>92105</v>
      </c>
      <c r="F34" s="36">
        <v>4300</v>
      </c>
      <c r="G34" s="38">
        <v>2000</v>
      </c>
      <c r="H34" s="38">
        <v>0</v>
      </c>
      <c r="I34" s="35">
        <f t="shared" si="5"/>
        <v>2000</v>
      </c>
    </row>
    <row r="35" spans="1:9" s="4" customFormat="1" ht="20.100000000000001" customHeight="1" x14ac:dyDescent="0.25">
      <c r="A35" s="153"/>
      <c r="B35" s="157"/>
      <c r="C35" s="46" t="s">
        <v>134</v>
      </c>
      <c r="D35" s="43">
        <v>900</v>
      </c>
      <c r="E35" s="43">
        <v>90004</v>
      </c>
      <c r="F35" s="43">
        <v>4210</v>
      </c>
      <c r="G35" s="44">
        <v>3888.29</v>
      </c>
      <c r="H35" s="44">
        <v>0</v>
      </c>
      <c r="I35" s="45">
        <f t="shared" si="5"/>
        <v>3888.29</v>
      </c>
    </row>
    <row r="36" spans="1:9" s="4" customFormat="1" ht="20.100000000000001" customHeight="1" x14ac:dyDescent="0.25">
      <c r="A36" s="154"/>
      <c r="B36" s="158"/>
      <c r="C36" s="46" t="s">
        <v>19</v>
      </c>
      <c r="D36" s="43">
        <v>921</v>
      </c>
      <c r="E36" s="43">
        <v>92109</v>
      </c>
      <c r="F36" s="43">
        <v>4210</v>
      </c>
      <c r="G36" s="44">
        <v>3000</v>
      </c>
      <c r="H36" s="44">
        <v>0</v>
      </c>
      <c r="I36" s="45">
        <f t="shared" ref="I36:I37" si="7">G36+H36</f>
        <v>3000</v>
      </c>
    </row>
    <row r="37" spans="1:9" s="4" customFormat="1" ht="20.100000000000001" customHeight="1" x14ac:dyDescent="0.25">
      <c r="A37" s="154"/>
      <c r="B37" s="158"/>
      <c r="C37" s="46" t="s">
        <v>108</v>
      </c>
      <c r="D37" s="43">
        <v>921</v>
      </c>
      <c r="E37" s="43">
        <v>92109</v>
      </c>
      <c r="F37" s="43">
        <v>4210</v>
      </c>
      <c r="G37" s="44">
        <v>500</v>
      </c>
      <c r="H37" s="44">
        <v>0</v>
      </c>
      <c r="I37" s="45">
        <f t="shared" si="7"/>
        <v>500</v>
      </c>
    </row>
    <row r="38" spans="1:9" s="4" customFormat="1" ht="32.25" customHeight="1" x14ac:dyDescent="0.25">
      <c r="A38" s="154"/>
      <c r="B38" s="158"/>
      <c r="C38" s="178" t="s">
        <v>17</v>
      </c>
      <c r="D38" s="43">
        <v>921</v>
      </c>
      <c r="E38" s="43">
        <v>92109</v>
      </c>
      <c r="F38" s="43">
        <v>4170</v>
      </c>
      <c r="G38" s="44">
        <v>10086.969999999999</v>
      </c>
      <c r="H38" s="44">
        <v>0</v>
      </c>
      <c r="I38" s="45">
        <f>G38+H38</f>
        <v>10086.969999999999</v>
      </c>
    </row>
    <row r="39" spans="1:9" s="4" customFormat="1" ht="20.100000000000001" customHeight="1" x14ac:dyDescent="0.25">
      <c r="A39" s="154"/>
      <c r="B39" s="158"/>
      <c r="C39" s="179"/>
      <c r="D39" s="43">
        <v>921</v>
      </c>
      <c r="E39" s="43">
        <v>92109</v>
      </c>
      <c r="F39" s="43">
        <v>4110</v>
      </c>
      <c r="G39" s="44">
        <v>1913.03</v>
      </c>
      <c r="H39" s="44">
        <v>0</v>
      </c>
      <c r="I39" s="45">
        <f t="shared" ref="I39:I42" si="8">G39+H39</f>
        <v>1913.03</v>
      </c>
    </row>
    <row r="40" spans="1:9" s="4" customFormat="1" ht="20.100000000000001" customHeight="1" x14ac:dyDescent="0.25">
      <c r="A40" s="154"/>
      <c r="B40" s="158"/>
      <c r="C40" s="46" t="s">
        <v>72</v>
      </c>
      <c r="D40" s="43">
        <v>754</v>
      </c>
      <c r="E40" s="43">
        <v>75495</v>
      </c>
      <c r="F40" s="43">
        <v>6050</v>
      </c>
      <c r="G40" s="44">
        <v>17461</v>
      </c>
      <c r="H40" s="44">
        <v>0</v>
      </c>
      <c r="I40" s="45">
        <f t="shared" si="8"/>
        <v>17461</v>
      </c>
    </row>
    <row r="41" spans="1:9" s="4" customFormat="1" ht="20.100000000000001" customHeight="1" x14ac:dyDescent="0.25">
      <c r="A41" s="154"/>
      <c r="B41" s="158"/>
      <c r="C41" s="46" t="s">
        <v>20</v>
      </c>
      <c r="D41" s="43">
        <v>801</v>
      </c>
      <c r="E41" s="43">
        <v>80101</v>
      </c>
      <c r="F41" s="43">
        <v>4240</v>
      </c>
      <c r="G41" s="44">
        <v>884</v>
      </c>
      <c r="H41" s="44">
        <v>0</v>
      </c>
      <c r="I41" s="45">
        <f t="shared" si="8"/>
        <v>884</v>
      </c>
    </row>
    <row r="42" spans="1:9" s="4" customFormat="1" ht="20.100000000000001" customHeight="1" thickBot="1" x14ac:dyDescent="0.3">
      <c r="A42" s="155"/>
      <c r="B42" s="159"/>
      <c r="C42" s="47" t="s">
        <v>71</v>
      </c>
      <c r="D42" s="37">
        <v>750</v>
      </c>
      <c r="E42" s="37">
        <v>75095</v>
      </c>
      <c r="F42" s="37">
        <v>4300</v>
      </c>
      <c r="G42" s="39">
        <v>0</v>
      </c>
      <c r="H42" s="39">
        <v>0</v>
      </c>
      <c r="I42" s="71">
        <f t="shared" si="8"/>
        <v>0</v>
      </c>
    </row>
    <row r="43" spans="1:9" s="4" customFormat="1" ht="29.25" customHeight="1" x14ac:dyDescent="0.25">
      <c r="A43" s="180">
        <v>12</v>
      </c>
      <c r="B43" s="183" t="s">
        <v>21</v>
      </c>
      <c r="C43" s="31" t="s">
        <v>109</v>
      </c>
      <c r="D43" s="32">
        <v>921</v>
      </c>
      <c r="E43" s="32">
        <v>92105</v>
      </c>
      <c r="F43" s="32">
        <v>4210</v>
      </c>
      <c r="G43" s="33">
        <v>1086.3</v>
      </c>
      <c r="H43" s="33">
        <v>0</v>
      </c>
      <c r="I43" s="34">
        <f t="shared" ref="I43" si="9">G43+H43</f>
        <v>1086.3</v>
      </c>
    </row>
    <row r="44" spans="1:9" s="4" customFormat="1" ht="20.100000000000001" customHeight="1" x14ac:dyDescent="0.25">
      <c r="A44" s="181"/>
      <c r="B44" s="184"/>
      <c r="C44" s="69" t="s">
        <v>63</v>
      </c>
      <c r="D44" s="66">
        <v>926</v>
      </c>
      <c r="E44" s="66">
        <v>92601</v>
      </c>
      <c r="F44" s="66">
        <v>4300</v>
      </c>
      <c r="G44" s="67">
        <v>1200</v>
      </c>
      <c r="H44" s="67">
        <v>0</v>
      </c>
      <c r="I44" s="68">
        <f t="shared" ref="I44:I47" si="10">G44+H44</f>
        <v>1200</v>
      </c>
    </row>
    <row r="45" spans="1:9" s="4" customFormat="1" ht="20.100000000000001" customHeight="1" x14ac:dyDescent="0.25">
      <c r="A45" s="181"/>
      <c r="B45" s="184"/>
      <c r="C45" s="69" t="s">
        <v>64</v>
      </c>
      <c r="D45" s="66">
        <v>921</v>
      </c>
      <c r="E45" s="66">
        <v>92109</v>
      </c>
      <c r="F45" s="66">
        <v>4270</v>
      </c>
      <c r="G45" s="67">
        <v>35958.639999999999</v>
      </c>
      <c r="H45" s="67">
        <v>0</v>
      </c>
      <c r="I45" s="68">
        <f t="shared" si="10"/>
        <v>35958.639999999999</v>
      </c>
    </row>
    <row r="46" spans="1:9" s="4" customFormat="1" ht="20.100000000000001" customHeight="1" x14ac:dyDescent="0.25">
      <c r="A46" s="181"/>
      <c r="B46" s="184"/>
      <c r="C46" s="69" t="s">
        <v>119</v>
      </c>
      <c r="D46" s="66">
        <v>921</v>
      </c>
      <c r="E46" s="66">
        <v>92109</v>
      </c>
      <c r="F46" s="66">
        <v>4300</v>
      </c>
      <c r="G46" s="119">
        <v>12500</v>
      </c>
      <c r="H46" s="67">
        <v>0</v>
      </c>
      <c r="I46" s="68">
        <f t="shared" si="10"/>
        <v>12500</v>
      </c>
    </row>
    <row r="47" spans="1:9" s="4" customFormat="1" ht="20.100000000000001" customHeight="1" thickBot="1" x14ac:dyDescent="0.3">
      <c r="A47" s="182"/>
      <c r="B47" s="185"/>
      <c r="C47" s="69" t="s">
        <v>120</v>
      </c>
      <c r="D47" s="66">
        <v>921</v>
      </c>
      <c r="E47" s="66">
        <v>92109</v>
      </c>
      <c r="F47" s="66">
        <v>4210</v>
      </c>
      <c r="G47" s="119">
        <v>0</v>
      </c>
      <c r="H47" s="67">
        <v>0</v>
      </c>
      <c r="I47" s="68">
        <f t="shared" si="10"/>
        <v>0</v>
      </c>
    </row>
    <row r="48" spans="1:9" s="4" customFormat="1" ht="30" customHeight="1" thickBot="1" x14ac:dyDescent="0.3">
      <c r="A48" s="25">
        <v>13</v>
      </c>
      <c r="B48" s="26" t="s">
        <v>22</v>
      </c>
      <c r="C48" s="54" t="s">
        <v>125</v>
      </c>
      <c r="D48" s="55">
        <v>921</v>
      </c>
      <c r="E48" s="55">
        <v>92109</v>
      </c>
      <c r="F48" s="55">
        <v>6050</v>
      </c>
      <c r="G48" s="56">
        <v>50744.94</v>
      </c>
      <c r="H48" s="56">
        <v>0</v>
      </c>
      <c r="I48" s="57">
        <f>G48+H48</f>
        <v>50744.94</v>
      </c>
    </row>
    <row r="49" spans="1:9" s="4" customFormat="1" ht="20.100000000000001" customHeight="1" x14ac:dyDescent="0.25">
      <c r="A49" s="172">
        <v>14</v>
      </c>
      <c r="B49" s="215" t="s">
        <v>23</v>
      </c>
      <c r="C49" s="186" t="s">
        <v>73</v>
      </c>
      <c r="D49" s="66">
        <v>900</v>
      </c>
      <c r="E49" s="66">
        <v>90004</v>
      </c>
      <c r="F49" s="66">
        <v>4210</v>
      </c>
      <c r="G49" s="143">
        <v>2115.59</v>
      </c>
      <c r="H49" s="137">
        <f>707.84+600</f>
        <v>1307.8400000000001</v>
      </c>
      <c r="I49" s="144">
        <f>G49+H49</f>
        <v>3423.4300000000003</v>
      </c>
    </row>
    <row r="50" spans="1:9" s="4" customFormat="1" ht="20.100000000000001" customHeight="1" x14ac:dyDescent="0.25">
      <c r="A50" s="172"/>
      <c r="B50" s="216"/>
      <c r="C50" s="211"/>
      <c r="D50" s="66">
        <v>900</v>
      </c>
      <c r="E50" s="66">
        <v>90004</v>
      </c>
      <c r="F50" s="66">
        <v>4300</v>
      </c>
      <c r="G50" s="143">
        <v>600</v>
      </c>
      <c r="H50" s="138">
        <v>-600</v>
      </c>
      <c r="I50" s="145">
        <f>G50+H50</f>
        <v>0</v>
      </c>
    </row>
    <row r="51" spans="1:9" s="4" customFormat="1" ht="20.100000000000001" customHeight="1" x14ac:dyDescent="0.25">
      <c r="A51" s="172"/>
      <c r="B51" s="216"/>
      <c r="C51" s="211"/>
      <c r="D51" s="66">
        <v>900</v>
      </c>
      <c r="E51" s="66">
        <v>90004</v>
      </c>
      <c r="F51" s="66">
        <v>4170</v>
      </c>
      <c r="G51" s="143">
        <v>1640.96</v>
      </c>
      <c r="H51" s="138">
        <v>-348.8</v>
      </c>
      <c r="I51" s="144">
        <f t="shared" ref="I51:I62" si="11">G51+H51</f>
        <v>1292.1600000000001</v>
      </c>
    </row>
    <row r="52" spans="1:9" s="4" customFormat="1" ht="20.100000000000001" customHeight="1" x14ac:dyDescent="0.25">
      <c r="A52" s="172"/>
      <c r="B52" s="216"/>
      <c r="C52" s="211"/>
      <c r="D52" s="66">
        <v>900</v>
      </c>
      <c r="E52" s="66">
        <v>90004</v>
      </c>
      <c r="F52" s="66">
        <v>4110</v>
      </c>
      <c r="G52" s="143">
        <v>294.23</v>
      </c>
      <c r="H52" s="138">
        <v>-294.23</v>
      </c>
      <c r="I52" s="145">
        <f t="shared" si="11"/>
        <v>0</v>
      </c>
    </row>
    <row r="53" spans="1:9" s="4" customFormat="1" ht="20.100000000000001" customHeight="1" x14ac:dyDescent="0.25">
      <c r="A53" s="172"/>
      <c r="B53" s="216"/>
      <c r="C53" s="211"/>
      <c r="D53" s="66">
        <v>900</v>
      </c>
      <c r="E53" s="66">
        <v>90004</v>
      </c>
      <c r="F53" s="66">
        <v>4120</v>
      </c>
      <c r="G53" s="143">
        <v>40.200000000000003</v>
      </c>
      <c r="H53" s="138">
        <v>-40.200000000000003</v>
      </c>
      <c r="I53" s="145">
        <f t="shared" si="11"/>
        <v>0</v>
      </c>
    </row>
    <row r="54" spans="1:9" s="4" customFormat="1" ht="20.100000000000001" customHeight="1" x14ac:dyDescent="0.25">
      <c r="A54" s="172"/>
      <c r="B54" s="216"/>
      <c r="C54" s="212"/>
      <c r="D54" s="66">
        <v>900</v>
      </c>
      <c r="E54" s="66">
        <v>90004</v>
      </c>
      <c r="F54" s="66">
        <v>4710</v>
      </c>
      <c r="G54" s="143">
        <v>24.61</v>
      </c>
      <c r="H54" s="138">
        <v>-24.61</v>
      </c>
      <c r="I54" s="145">
        <f t="shared" si="11"/>
        <v>0</v>
      </c>
    </row>
    <row r="55" spans="1:9" s="4" customFormat="1" ht="20.100000000000001" customHeight="1" x14ac:dyDescent="0.25">
      <c r="A55" s="172"/>
      <c r="B55" s="216"/>
      <c r="C55" s="213" t="s">
        <v>74</v>
      </c>
      <c r="D55" s="66">
        <v>921</v>
      </c>
      <c r="E55" s="66">
        <v>92105</v>
      </c>
      <c r="F55" s="66">
        <v>4210</v>
      </c>
      <c r="G55" s="143">
        <v>4000</v>
      </c>
      <c r="H55" s="138">
        <v>-511</v>
      </c>
      <c r="I55" s="144">
        <f t="shared" si="11"/>
        <v>3489</v>
      </c>
    </row>
    <row r="56" spans="1:9" s="4" customFormat="1" ht="27" customHeight="1" x14ac:dyDescent="0.25">
      <c r="A56" s="172"/>
      <c r="B56" s="216"/>
      <c r="C56" s="214"/>
      <c r="D56" s="66">
        <v>921</v>
      </c>
      <c r="E56" s="66">
        <v>92105</v>
      </c>
      <c r="F56" s="66">
        <v>4300</v>
      </c>
      <c r="G56" s="143">
        <v>2000</v>
      </c>
      <c r="H56" s="137">
        <v>511</v>
      </c>
      <c r="I56" s="144">
        <f t="shared" si="11"/>
        <v>2511</v>
      </c>
    </row>
    <row r="57" spans="1:9" s="4" customFormat="1" ht="27" customHeight="1" x14ac:dyDescent="0.25">
      <c r="A57" s="172"/>
      <c r="B57" s="216"/>
      <c r="C57" s="70" t="s">
        <v>110</v>
      </c>
      <c r="D57" s="66">
        <v>754</v>
      </c>
      <c r="E57" s="66">
        <v>75495</v>
      </c>
      <c r="F57" s="66">
        <v>4210</v>
      </c>
      <c r="G57" s="67">
        <v>1308</v>
      </c>
      <c r="H57" s="67">
        <v>0</v>
      </c>
      <c r="I57" s="82">
        <f t="shared" si="11"/>
        <v>1308</v>
      </c>
    </row>
    <row r="58" spans="1:9" s="4" customFormat="1" ht="20.100000000000001" customHeight="1" x14ac:dyDescent="0.25">
      <c r="A58" s="172"/>
      <c r="B58" s="216"/>
      <c r="C58" s="70" t="s">
        <v>75</v>
      </c>
      <c r="D58" s="66">
        <v>926</v>
      </c>
      <c r="E58" s="66">
        <v>92601</v>
      </c>
      <c r="F58" s="66">
        <v>4210</v>
      </c>
      <c r="G58" s="81">
        <v>8500</v>
      </c>
      <c r="H58" s="67">
        <v>0</v>
      </c>
      <c r="I58" s="82">
        <f t="shared" si="11"/>
        <v>8500</v>
      </c>
    </row>
    <row r="59" spans="1:9" s="4" customFormat="1" ht="20.100000000000001" customHeight="1" x14ac:dyDescent="0.25">
      <c r="A59" s="172"/>
      <c r="B59" s="216"/>
      <c r="C59" s="70" t="s">
        <v>24</v>
      </c>
      <c r="D59" s="66">
        <v>801</v>
      </c>
      <c r="E59" s="66">
        <v>80101</v>
      </c>
      <c r="F59" s="66">
        <v>4240</v>
      </c>
      <c r="G59" s="81">
        <v>1000</v>
      </c>
      <c r="H59" s="67">
        <v>0</v>
      </c>
      <c r="I59" s="82">
        <f t="shared" si="11"/>
        <v>1000</v>
      </c>
    </row>
    <row r="60" spans="1:9" s="4" customFormat="1" ht="20.100000000000001" customHeight="1" x14ac:dyDescent="0.25">
      <c r="A60" s="173"/>
      <c r="B60" s="216"/>
      <c r="C60" s="150" t="s">
        <v>77</v>
      </c>
      <c r="D60" s="85">
        <v>926</v>
      </c>
      <c r="E60" s="85">
        <v>92601</v>
      </c>
      <c r="F60" s="85">
        <v>4300</v>
      </c>
      <c r="G60" s="86">
        <v>1000</v>
      </c>
      <c r="H60" s="87">
        <v>0</v>
      </c>
      <c r="I60" s="88">
        <f t="shared" si="11"/>
        <v>1000</v>
      </c>
    </row>
    <row r="61" spans="1:9" s="4" customFormat="1" ht="20.100000000000001" customHeight="1" x14ac:dyDescent="0.25">
      <c r="A61" s="173"/>
      <c r="B61" s="216"/>
      <c r="C61" s="151"/>
      <c r="D61" s="85">
        <v>926</v>
      </c>
      <c r="E61" s="85">
        <v>92601</v>
      </c>
      <c r="F61" s="85">
        <v>4210</v>
      </c>
      <c r="G61" s="86">
        <v>8000</v>
      </c>
      <c r="H61" s="87">
        <v>0</v>
      </c>
      <c r="I61" s="88">
        <f t="shared" si="11"/>
        <v>8000</v>
      </c>
    </row>
    <row r="62" spans="1:9" s="4" customFormat="1" ht="20.100000000000001" customHeight="1" thickBot="1" x14ac:dyDescent="0.3">
      <c r="A62" s="149"/>
      <c r="B62" s="217"/>
      <c r="C62" s="74" t="s">
        <v>76</v>
      </c>
      <c r="D62" s="75">
        <v>926</v>
      </c>
      <c r="E62" s="75">
        <v>92695</v>
      </c>
      <c r="F62" s="75">
        <v>4210</v>
      </c>
      <c r="G62" s="83">
        <v>1192</v>
      </c>
      <c r="H62" s="76">
        <v>0</v>
      </c>
      <c r="I62" s="84">
        <f t="shared" si="11"/>
        <v>1192</v>
      </c>
    </row>
    <row r="63" spans="1:9" s="4" customFormat="1" ht="21.75" customHeight="1" x14ac:dyDescent="0.25">
      <c r="A63" s="152">
        <v>15</v>
      </c>
      <c r="B63" s="156" t="s">
        <v>26</v>
      </c>
      <c r="C63" s="197" t="s">
        <v>67</v>
      </c>
      <c r="D63" s="36">
        <v>900</v>
      </c>
      <c r="E63" s="36">
        <v>90003</v>
      </c>
      <c r="F63" s="36">
        <v>4170</v>
      </c>
      <c r="G63" s="128">
        <v>6153.59</v>
      </c>
      <c r="H63" s="128">
        <v>981.41</v>
      </c>
      <c r="I63" s="130">
        <f>G63+H63</f>
        <v>7135</v>
      </c>
    </row>
    <row r="64" spans="1:9" s="4" customFormat="1" ht="21.75" customHeight="1" x14ac:dyDescent="0.25">
      <c r="A64" s="153"/>
      <c r="B64" s="157"/>
      <c r="C64" s="178"/>
      <c r="D64" s="43">
        <v>900</v>
      </c>
      <c r="E64" s="43">
        <v>90003</v>
      </c>
      <c r="F64" s="43">
        <v>4110</v>
      </c>
      <c r="G64" s="137">
        <v>1103.3499999999999</v>
      </c>
      <c r="H64" s="138">
        <v>-738.35</v>
      </c>
      <c r="I64" s="139">
        <f>G64+H64</f>
        <v>364.99999999999989</v>
      </c>
    </row>
    <row r="65" spans="1:9" s="4" customFormat="1" ht="21.75" customHeight="1" x14ac:dyDescent="0.25">
      <c r="A65" s="153"/>
      <c r="B65" s="157"/>
      <c r="C65" s="178"/>
      <c r="D65" s="43">
        <v>900</v>
      </c>
      <c r="E65" s="43">
        <v>90003</v>
      </c>
      <c r="F65" s="43">
        <v>4120</v>
      </c>
      <c r="G65" s="137">
        <v>150.76</v>
      </c>
      <c r="H65" s="138">
        <v>-150.76</v>
      </c>
      <c r="I65" s="146">
        <f>G65+H65</f>
        <v>0</v>
      </c>
    </row>
    <row r="66" spans="1:9" s="4" customFormat="1" ht="21.75" customHeight="1" x14ac:dyDescent="0.25">
      <c r="A66" s="153"/>
      <c r="B66" s="158"/>
      <c r="C66" s="178"/>
      <c r="D66" s="43">
        <v>900</v>
      </c>
      <c r="E66" s="43">
        <v>90003</v>
      </c>
      <c r="F66" s="43">
        <v>4710</v>
      </c>
      <c r="G66" s="137">
        <v>92.3</v>
      </c>
      <c r="H66" s="138">
        <v>-92.3</v>
      </c>
      <c r="I66" s="146">
        <f t="shared" ref="I66:I76" si="12">G66+H66</f>
        <v>0</v>
      </c>
    </row>
    <row r="67" spans="1:9" s="4" customFormat="1" ht="28.15" customHeight="1" x14ac:dyDescent="0.25">
      <c r="A67" s="153"/>
      <c r="B67" s="158"/>
      <c r="C67" s="46" t="s">
        <v>131</v>
      </c>
      <c r="D67" s="43">
        <v>900</v>
      </c>
      <c r="E67" s="43">
        <v>90015</v>
      </c>
      <c r="F67" s="43">
        <v>6050</v>
      </c>
      <c r="G67" s="138">
        <v>8462.4</v>
      </c>
      <c r="H67" s="137">
        <v>0</v>
      </c>
      <c r="I67" s="139">
        <f t="shared" si="12"/>
        <v>8462.4</v>
      </c>
    </row>
    <row r="68" spans="1:9" s="4" customFormat="1" ht="28.15" customHeight="1" x14ac:dyDescent="0.25">
      <c r="A68" s="153"/>
      <c r="B68" s="158"/>
      <c r="C68" s="46" t="s">
        <v>117</v>
      </c>
      <c r="D68" s="43">
        <v>900</v>
      </c>
      <c r="E68" s="43">
        <v>90003</v>
      </c>
      <c r="F68" s="43">
        <v>4210</v>
      </c>
      <c r="G68" s="106">
        <v>3537.6</v>
      </c>
      <c r="H68" s="44">
        <v>0</v>
      </c>
      <c r="I68" s="45">
        <f t="shared" si="12"/>
        <v>3537.6</v>
      </c>
    </row>
    <row r="69" spans="1:9" s="4" customFormat="1" ht="20.100000000000001" customHeight="1" x14ac:dyDescent="0.25">
      <c r="A69" s="153"/>
      <c r="B69" s="158"/>
      <c r="C69" s="178" t="s">
        <v>68</v>
      </c>
      <c r="D69" s="43">
        <v>921</v>
      </c>
      <c r="E69" s="43">
        <v>92105</v>
      </c>
      <c r="F69" s="43">
        <v>4210</v>
      </c>
      <c r="G69" s="44">
        <v>2500</v>
      </c>
      <c r="H69" s="44">
        <v>0</v>
      </c>
      <c r="I69" s="45">
        <f t="shared" si="12"/>
        <v>2500</v>
      </c>
    </row>
    <row r="70" spans="1:9" s="4" customFormat="1" ht="20.100000000000001" customHeight="1" x14ac:dyDescent="0.25">
      <c r="A70" s="153"/>
      <c r="B70" s="158"/>
      <c r="C70" s="221"/>
      <c r="D70" s="43">
        <v>921</v>
      </c>
      <c r="E70" s="43">
        <v>92105</v>
      </c>
      <c r="F70" s="43">
        <v>4300</v>
      </c>
      <c r="G70" s="44">
        <v>1300</v>
      </c>
      <c r="H70" s="44">
        <v>0</v>
      </c>
      <c r="I70" s="45">
        <f t="shared" si="12"/>
        <v>1300</v>
      </c>
    </row>
    <row r="71" spans="1:9" s="4" customFormat="1" ht="20.100000000000001" customHeight="1" x14ac:dyDescent="0.25">
      <c r="A71" s="153"/>
      <c r="B71" s="158"/>
      <c r="C71" s="46" t="s">
        <v>127</v>
      </c>
      <c r="D71" s="43">
        <v>900</v>
      </c>
      <c r="E71" s="43">
        <v>90095</v>
      </c>
      <c r="F71" s="43">
        <v>4210</v>
      </c>
      <c r="G71" s="44">
        <v>9480</v>
      </c>
      <c r="H71" s="44">
        <v>0</v>
      </c>
      <c r="I71" s="45">
        <f t="shared" ref="I71:I74" si="13">G71+H71</f>
        <v>9480</v>
      </c>
    </row>
    <row r="72" spans="1:9" s="4" customFormat="1" ht="20.100000000000001" customHeight="1" x14ac:dyDescent="0.25">
      <c r="A72" s="153"/>
      <c r="B72" s="158"/>
      <c r="C72" s="120" t="s">
        <v>128</v>
      </c>
      <c r="D72" s="43">
        <v>926</v>
      </c>
      <c r="E72" s="43">
        <v>92605</v>
      </c>
      <c r="F72" s="43">
        <v>4300</v>
      </c>
      <c r="G72" s="44">
        <v>1850</v>
      </c>
      <c r="H72" s="44">
        <v>0</v>
      </c>
      <c r="I72" s="45">
        <f t="shared" si="13"/>
        <v>1850</v>
      </c>
    </row>
    <row r="73" spans="1:9" s="4" customFormat="1" ht="20.100000000000001" customHeight="1" x14ac:dyDescent="0.25">
      <c r="A73" s="153"/>
      <c r="B73" s="158"/>
      <c r="C73" s="120" t="s">
        <v>129</v>
      </c>
      <c r="D73" s="43">
        <v>926</v>
      </c>
      <c r="E73" s="43">
        <v>92605</v>
      </c>
      <c r="F73" s="43">
        <v>4210</v>
      </c>
      <c r="G73" s="44">
        <v>1492</v>
      </c>
      <c r="H73" s="44">
        <v>0</v>
      </c>
      <c r="I73" s="45">
        <f t="shared" si="13"/>
        <v>1492</v>
      </c>
    </row>
    <row r="74" spans="1:9" s="4" customFormat="1" ht="20.100000000000001" customHeight="1" x14ac:dyDescent="0.25">
      <c r="A74" s="153"/>
      <c r="B74" s="158"/>
      <c r="C74" s="120" t="s">
        <v>130</v>
      </c>
      <c r="D74" s="43">
        <v>900</v>
      </c>
      <c r="E74" s="43">
        <v>90095</v>
      </c>
      <c r="F74" s="43">
        <v>4270</v>
      </c>
      <c r="G74" s="44">
        <v>3690</v>
      </c>
      <c r="H74" s="44">
        <v>0</v>
      </c>
      <c r="I74" s="45">
        <f t="shared" si="13"/>
        <v>3690</v>
      </c>
    </row>
    <row r="75" spans="1:9" s="4" customFormat="1" ht="20.100000000000001" customHeight="1" x14ac:dyDescent="0.25">
      <c r="A75" s="153"/>
      <c r="B75" s="158"/>
      <c r="C75" s="178" t="s">
        <v>69</v>
      </c>
      <c r="D75" s="43">
        <v>926</v>
      </c>
      <c r="E75" s="43">
        <v>92605</v>
      </c>
      <c r="F75" s="43">
        <v>4300</v>
      </c>
      <c r="G75" s="44">
        <v>3780.79</v>
      </c>
      <c r="H75" s="44">
        <v>0</v>
      </c>
      <c r="I75" s="45">
        <f t="shared" si="12"/>
        <v>3780.79</v>
      </c>
    </row>
    <row r="76" spans="1:9" s="4" customFormat="1" ht="20.100000000000001" customHeight="1" thickBot="1" x14ac:dyDescent="0.3">
      <c r="A76" s="196"/>
      <c r="B76" s="159"/>
      <c r="C76" s="222"/>
      <c r="D76" s="37">
        <v>921</v>
      </c>
      <c r="E76" s="37">
        <v>92105</v>
      </c>
      <c r="F76" s="37">
        <v>4300</v>
      </c>
      <c r="G76" s="39">
        <v>3600</v>
      </c>
      <c r="H76" s="39">
        <v>0</v>
      </c>
      <c r="I76" s="71">
        <f t="shared" si="12"/>
        <v>3600</v>
      </c>
    </row>
    <row r="77" spans="1:9" s="4" customFormat="1" ht="24.95" customHeight="1" x14ac:dyDescent="0.25">
      <c r="A77" s="180">
        <v>16</v>
      </c>
      <c r="B77" s="183" t="s">
        <v>27</v>
      </c>
      <c r="C77" s="125" t="s">
        <v>85</v>
      </c>
      <c r="D77" s="126" t="s">
        <v>28</v>
      </c>
      <c r="E77" s="126" t="s">
        <v>123</v>
      </c>
      <c r="F77" s="127">
        <v>4300</v>
      </c>
      <c r="G77" s="128">
        <v>13000</v>
      </c>
      <c r="H77" s="129">
        <v>-13000</v>
      </c>
      <c r="I77" s="147">
        <f>G77+H77</f>
        <v>0</v>
      </c>
    </row>
    <row r="78" spans="1:9" s="4" customFormat="1" ht="24.95" customHeight="1" x14ac:dyDescent="0.25">
      <c r="A78" s="192"/>
      <c r="B78" s="193"/>
      <c r="C78" s="131" t="s">
        <v>136</v>
      </c>
      <c r="D78" s="132" t="s">
        <v>28</v>
      </c>
      <c r="E78" s="132" t="s">
        <v>123</v>
      </c>
      <c r="F78" s="133">
        <v>6050</v>
      </c>
      <c r="G78" s="134">
        <v>0</v>
      </c>
      <c r="H78" s="135">
        <v>13000</v>
      </c>
      <c r="I78" s="136">
        <f>G78+H78</f>
        <v>13000</v>
      </c>
    </row>
    <row r="79" spans="1:9" s="4" customFormat="1" ht="45" customHeight="1" x14ac:dyDescent="0.25">
      <c r="A79" s="192"/>
      <c r="B79" s="193"/>
      <c r="C79" s="104" t="s">
        <v>116</v>
      </c>
      <c r="D79" s="117" t="s">
        <v>10</v>
      </c>
      <c r="E79" s="117" t="s">
        <v>36</v>
      </c>
      <c r="F79" s="63">
        <v>4210</v>
      </c>
      <c r="G79" s="64">
        <v>3000</v>
      </c>
      <c r="H79" s="64">
        <v>0</v>
      </c>
      <c r="I79" s="65">
        <f>G79+H79</f>
        <v>3000</v>
      </c>
    </row>
    <row r="80" spans="1:9" s="4" customFormat="1" ht="24" customHeight="1" x14ac:dyDescent="0.25">
      <c r="A80" s="192"/>
      <c r="B80" s="193"/>
      <c r="C80" s="70" t="s">
        <v>86</v>
      </c>
      <c r="D80" s="96" t="s">
        <v>81</v>
      </c>
      <c r="E80" s="96" t="s">
        <v>82</v>
      </c>
      <c r="F80" s="66">
        <v>4210</v>
      </c>
      <c r="G80" s="67">
        <v>30000</v>
      </c>
      <c r="H80" s="67">
        <v>0</v>
      </c>
      <c r="I80" s="68">
        <f t="shared" ref="I80:I89" si="14">G80+H80</f>
        <v>30000</v>
      </c>
    </row>
    <row r="81" spans="1:9" s="4" customFormat="1" ht="20.25" customHeight="1" x14ac:dyDescent="0.25">
      <c r="A81" s="192"/>
      <c r="B81" s="231"/>
      <c r="C81" s="150" t="s">
        <v>30</v>
      </c>
      <c r="D81" s="96" t="s">
        <v>31</v>
      </c>
      <c r="E81" s="96" t="s">
        <v>32</v>
      </c>
      <c r="F81" s="66">
        <v>4170</v>
      </c>
      <c r="G81" s="67">
        <v>3893.12</v>
      </c>
      <c r="H81" s="67">
        <v>0</v>
      </c>
      <c r="I81" s="68">
        <f t="shared" si="14"/>
        <v>3893.12</v>
      </c>
    </row>
    <row r="82" spans="1:9" s="4" customFormat="1" ht="21" customHeight="1" x14ac:dyDescent="0.25">
      <c r="A82" s="192"/>
      <c r="B82" s="231"/>
      <c r="C82" s="211"/>
      <c r="D82" s="96" t="s">
        <v>31</v>
      </c>
      <c r="E82" s="96" t="s">
        <v>32</v>
      </c>
      <c r="F82" s="66">
        <v>4110</v>
      </c>
      <c r="G82" s="67">
        <v>698.04</v>
      </c>
      <c r="H82" s="67">
        <v>0</v>
      </c>
      <c r="I82" s="68">
        <f t="shared" si="14"/>
        <v>698.04</v>
      </c>
    </row>
    <row r="83" spans="1:9" s="4" customFormat="1" ht="18.75" customHeight="1" x14ac:dyDescent="0.25">
      <c r="A83" s="192"/>
      <c r="B83" s="231"/>
      <c r="C83" s="211"/>
      <c r="D83" s="96" t="s">
        <v>31</v>
      </c>
      <c r="E83" s="96" t="s">
        <v>32</v>
      </c>
      <c r="F83" s="66">
        <v>4120</v>
      </c>
      <c r="G83" s="67">
        <v>95.38</v>
      </c>
      <c r="H83" s="67">
        <v>0</v>
      </c>
      <c r="I83" s="68">
        <f t="shared" si="14"/>
        <v>95.38</v>
      </c>
    </row>
    <row r="84" spans="1:9" s="4" customFormat="1" ht="18.75" customHeight="1" thickBot="1" x14ac:dyDescent="0.3">
      <c r="A84" s="230"/>
      <c r="B84" s="223"/>
      <c r="C84" s="232"/>
      <c r="D84" s="97" t="s">
        <v>31</v>
      </c>
      <c r="E84" s="97" t="s">
        <v>32</v>
      </c>
      <c r="F84" s="98">
        <v>4710</v>
      </c>
      <c r="G84" s="99">
        <v>58.4</v>
      </c>
      <c r="H84" s="99">
        <v>0</v>
      </c>
      <c r="I84" s="100">
        <f t="shared" si="14"/>
        <v>58.4</v>
      </c>
    </row>
    <row r="85" spans="1:9" s="4" customFormat="1" ht="33.75" customHeight="1" x14ac:dyDescent="0.25">
      <c r="A85" s="224">
        <v>17</v>
      </c>
      <c r="B85" s="225" t="s">
        <v>33</v>
      </c>
      <c r="C85" s="72" t="s">
        <v>102</v>
      </c>
      <c r="D85" s="89" t="s">
        <v>31</v>
      </c>
      <c r="E85" s="89" t="s">
        <v>80</v>
      </c>
      <c r="F85" s="50">
        <v>6050</v>
      </c>
      <c r="G85" s="51">
        <v>7749</v>
      </c>
      <c r="H85" s="51">
        <v>0</v>
      </c>
      <c r="I85" s="118">
        <f t="shared" si="14"/>
        <v>7749</v>
      </c>
    </row>
    <row r="86" spans="1:9" s="4" customFormat="1" ht="39.950000000000003" customHeight="1" x14ac:dyDescent="0.25">
      <c r="A86" s="181"/>
      <c r="B86" s="184"/>
      <c r="C86" s="46" t="s">
        <v>100</v>
      </c>
      <c r="D86" s="90" t="s">
        <v>28</v>
      </c>
      <c r="E86" s="90" t="s">
        <v>29</v>
      </c>
      <c r="F86" s="43">
        <v>4300</v>
      </c>
      <c r="G86" s="44">
        <v>7000</v>
      </c>
      <c r="H86" s="44">
        <v>0</v>
      </c>
      <c r="I86" s="45">
        <f t="shared" si="14"/>
        <v>7000</v>
      </c>
    </row>
    <row r="87" spans="1:9" s="4" customFormat="1" ht="39.950000000000003" customHeight="1" x14ac:dyDescent="0.25">
      <c r="A87" s="181"/>
      <c r="B87" s="184"/>
      <c r="C87" s="46" t="s">
        <v>78</v>
      </c>
      <c r="D87" s="90" t="s">
        <v>10</v>
      </c>
      <c r="E87" s="90" t="s">
        <v>36</v>
      </c>
      <c r="F87" s="43">
        <v>4300</v>
      </c>
      <c r="G87" s="44">
        <v>1500</v>
      </c>
      <c r="H87" s="44">
        <v>0</v>
      </c>
      <c r="I87" s="45">
        <f t="shared" si="14"/>
        <v>1500</v>
      </c>
    </row>
    <row r="88" spans="1:9" s="4" customFormat="1" ht="54" customHeight="1" x14ac:dyDescent="0.25">
      <c r="A88" s="181"/>
      <c r="B88" s="184"/>
      <c r="C88" s="46" t="s">
        <v>126</v>
      </c>
      <c r="D88" s="90" t="s">
        <v>81</v>
      </c>
      <c r="E88" s="90" t="s">
        <v>82</v>
      </c>
      <c r="F88" s="43">
        <v>4300</v>
      </c>
      <c r="G88" s="44">
        <v>1251</v>
      </c>
      <c r="H88" s="44">
        <v>0</v>
      </c>
      <c r="I88" s="45">
        <f t="shared" si="14"/>
        <v>1251</v>
      </c>
    </row>
    <row r="89" spans="1:9" s="4" customFormat="1" ht="24" customHeight="1" thickBot="1" x14ac:dyDescent="0.3">
      <c r="A89" s="182"/>
      <c r="B89" s="185"/>
      <c r="C89" s="91" t="s">
        <v>79</v>
      </c>
      <c r="D89" s="92" t="s">
        <v>81</v>
      </c>
      <c r="E89" s="92" t="s">
        <v>82</v>
      </c>
      <c r="F89" s="93">
        <v>4270</v>
      </c>
      <c r="G89" s="94">
        <v>1833.82</v>
      </c>
      <c r="H89" s="94">
        <v>0</v>
      </c>
      <c r="I89" s="95">
        <f t="shared" si="14"/>
        <v>1833.82</v>
      </c>
    </row>
    <row r="90" spans="1:9" s="4" customFormat="1" ht="35.25" customHeight="1" thickBot="1" x14ac:dyDescent="0.3">
      <c r="A90" s="27">
        <v>18</v>
      </c>
      <c r="B90" s="28" t="s">
        <v>34</v>
      </c>
      <c r="C90" s="58" t="s">
        <v>62</v>
      </c>
      <c r="D90" s="59">
        <v>900</v>
      </c>
      <c r="E90" s="59">
        <v>90015</v>
      </c>
      <c r="F90" s="59">
        <v>6050</v>
      </c>
      <c r="G90" s="60">
        <v>22581.5</v>
      </c>
      <c r="H90" s="61">
        <v>0</v>
      </c>
      <c r="I90" s="62">
        <f>G90+H90</f>
        <v>22581.5</v>
      </c>
    </row>
    <row r="91" spans="1:9" s="5" customFormat="1" ht="20.100000000000001" customHeight="1" x14ac:dyDescent="0.25">
      <c r="A91" s="226">
        <v>19</v>
      </c>
      <c r="B91" s="229" t="s">
        <v>35</v>
      </c>
      <c r="C91" s="188" t="s">
        <v>25</v>
      </c>
      <c r="D91" s="90" t="s">
        <v>31</v>
      </c>
      <c r="E91" s="90" t="s">
        <v>37</v>
      </c>
      <c r="F91" s="43">
        <v>4170</v>
      </c>
      <c r="G91" s="44">
        <v>3000</v>
      </c>
      <c r="H91" s="44">
        <v>0</v>
      </c>
      <c r="I91" s="45">
        <f t="shared" ref="I91:I92" si="15">G91+H91</f>
        <v>3000</v>
      </c>
    </row>
    <row r="92" spans="1:9" s="5" customFormat="1" ht="20.100000000000001" customHeight="1" x14ac:dyDescent="0.25">
      <c r="A92" s="227"/>
      <c r="B92" s="184"/>
      <c r="C92" s="189"/>
      <c r="D92" s="111" t="s">
        <v>31</v>
      </c>
      <c r="E92" s="111" t="s">
        <v>37</v>
      </c>
      <c r="F92" s="78">
        <v>4300</v>
      </c>
      <c r="G92" s="79">
        <v>1080</v>
      </c>
      <c r="H92" s="79">
        <v>0</v>
      </c>
      <c r="I92" s="80">
        <f t="shared" si="15"/>
        <v>1080</v>
      </c>
    </row>
    <row r="93" spans="1:9" s="5" customFormat="1" ht="20.100000000000001" customHeight="1" x14ac:dyDescent="0.25">
      <c r="A93" s="227"/>
      <c r="B93" s="184"/>
      <c r="C93" s="115" t="s">
        <v>38</v>
      </c>
      <c r="D93" s="116" t="s">
        <v>39</v>
      </c>
      <c r="E93" s="116" t="s">
        <v>40</v>
      </c>
      <c r="F93" s="43">
        <v>4240</v>
      </c>
      <c r="G93" s="44">
        <v>606</v>
      </c>
      <c r="H93" s="44">
        <v>0</v>
      </c>
      <c r="I93" s="45">
        <f t="shared" ref="I93:I98" si="16">G93+H93</f>
        <v>606</v>
      </c>
    </row>
    <row r="94" spans="1:9" s="5" customFormat="1" ht="20.100000000000001" customHeight="1" x14ac:dyDescent="0.25">
      <c r="A94" s="227"/>
      <c r="B94" s="184"/>
      <c r="C94" s="49" t="s">
        <v>111</v>
      </c>
      <c r="D94" s="112" t="s">
        <v>10</v>
      </c>
      <c r="E94" s="112" t="s">
        <v>11</v>
      </c>
      <c r="F94" s="113">
        <v>4270</v>
      </c>
      <c r="G94" s="114">
        <v>615</v>
      </c>
      <c r="H94" s="114">
        <v>0</v>
      </c>
      <c r="I94" s="95">
        <f t="shared" si="16"/>
        <v>615</v>
      </c>
    </row>
    <row r="95" spans="1:9" s="5" customFormat="1" ht="20.100000000000001" customHeight="1" x14ac:dyDescent="0.25">
      <c r="A95" s="227"/>
      <c r="B95" s="184"/>
      <c r="C95" s="53" t="s">
        <v>112</v>
      </c>
      <c r="D95" s="111" t="s">
        <v>10</v>
      </c>
      <c r="E95" s="111" t="s">
        <v>11</v>
      </c>
      <c r="F95" s="78">
        <v>4210</v>
      </c>
      <c r="G95" s="79">
        <v>13353</v>
      </c>
      <c r="H95" s="79">
        <v>0</v>
      </c>
      <c r="I95" s="80">
        <f t="shared" si="16"/>
        <v>13353</v>
      </c>
    </row>
    <row r="96" spans="1:9" s="5" customFormat="1" ht="20.100000000000001" customHeight="1" x14ac:dyDescent="0.25">
      <c r="A96" s="227"/>
      <c r="B96" s="184"/>
      <c r="C96" s="124" t="s">
        <v>113</v>
      </c>
      <c r="D96" s="111" t="s">
        <v>10</v>
      </c>
      <c r="E96" s="111" t="s">
        <v>11</v>
      </c>
      <c r="F96" s="78">
        <v>4170</v>
      </c>
      <c r="G96" s="79">
        <v>2000</v>
      </c>
      <c r="H96" s="79">
        <v>0</v>
      </c>
      <c r="I96" s="80">
        <f t="shared" si="16"/>
        <v>2000</v>
      </c>
    </row>
    <row r="97" spans="1:9" s="5" customFormat="1" ht="36.6" customHeight="1" x14ac:dyDescent="0.25">
      <c r="A97" s="227"/>
      <c r="B97" s="184"/>
      <c r="C97" s="46" t="s">
        <v>114</v>
      </c>
      <c r="D97" s="111" t="s">
        <v>10</v>
      </c>
      <c r="E97" s="111" t="s">
        <v>36</v>
      </c>
      <c r="F97" s="78">
        <v>4300</v>
      </c>
      <c r="G97" s="79">
        <v>3327.41</v>
      </c>
      <c r="H97" s="79">
        <v>0</v>
      </c>
      <c r="I97" s="80">
        <f t="shared" si="16"/>
        <v>3327.41</v>
      </c>
    </row>
    <row r="98" spans="1:9" s="5" customFormat="1" ht="32.1" customHeight="1" thickBot="1" x14ac:dyDescent="0.3">
      <c r="A98" s="228"/>
      <c r="B98" s="185"/>
      <c r="C98" s="122" t="s">
        <v>132</v>
      </c>
      <c r="D98" s="111" t="s">
        <v>81</v>
      </c>
      <c r="E98" s="111" t="s">
        <v>133</v>
      </c>
      <c r="F98" s="78">
        <v>4300</v>
      </c>
      <c r="G98" s="79">
        <v>2000</v>
      </c>
      <c r="H98" s="79">
        <v>0</v>
      </c>
      <c r="I98" s="80">
        <f t="shared" si="16"/>
        <v>2000</v>
      </c>
    </row>
    <row r="99" spans="1:9" s="4" customFormat="1" ht="45.75" customHeight="1" x14ac:dyDescent="0.25">
      <c r="A99" s="180">
        <v>20</v>
      </c>
      <c r="B99" s="183" t="s">
        <v>41</v>
      </c>
      <c r="C99" s="186" t="s">
        <v>89</v>
      </c>
      <c r="D99" s="32">
        <v>921</v>
      </c>
      <c r="E99" s="32">
        <v>92105</v>
      </c>
      <c r="F99" s="32">
        <v>4300</v>
      </c>
      <c r="G99" s="33">
        <v>15000</v>
      </c>
      <c r="H99" s="33">
        <v>0</v>
      </c>
      <c r="I99" s="34">
        <f t="shared" ref="I99:I105" si="17">G99+H99</f>
        <v>15000</v>
      </c>
    </row>
    <row r="100" spans="1:9" s="4" customFormat="1" ht="21.95" customHeight="1" x14ac:dyDescent="0.25">
      <c r="A100" s="192"/>
      <c r="B100" s="193"/>
      <c r="C100" s="187"/>
      <c r="D100" s="66">
        <v>921</v>
      </c>
      <c r="E100" s="66">
        <v>92105</v>
      </c>
      <c r="F100" s="66">
        <v>4170</v>
      </c>
      <c r="G100" s="67">
        <v>2000</v>
      </c>
      <c r="H100" s="67">
        <v>0</v>
      </c>
      <c r="I100" s="68">
        <f t="shared" si="17"/>
        <v>2000</v>
      </c>
    </row>
    <row r="101" spans="1:9" s="4" customFormat="1" ht="33" customHeight="1" x14ac:dyDescent="0.25">
      <c r="A101" s="192"/>
      <c r="B101" s="193"/>
      <c r="C101" s="70" t="s">
        <v>90</v>
      </c>
      <c r="D101" s="66">
        <v>750</v>
      </c>
      <c r="E101" s="66">
        <v>75095</v>
      </c>
      <c r="F101" s="66">
        <v>4210</v>
      </c>
      <c r="G101" s="67">
        <v>500</v>
      </c>
      <c r="H101" s="67">
        <v>0</v>
      </c>
      <c r="I101" s="68">
        <f t="shared" si="17"/>
        <v>500</v>
      </c>
    </row>
    <row r="102" spans="1:9" s="4" customFormat="1" ht="23.25" customHeight="1" x14ac:dyDescent="0.25">
      <c r="A102" s="192"/>
      <c r="B102" s="193"/>
      <c r="C102" s="70" t="s">
        <v>91</v>
      </c>
      <c r="D102" s="66">
        <v>600</v>
      </c>
      <c r="E102" s="66">
        <v>60016</v>
      </c>
      <c r="F102" s="66">
        <v>4300</v>
      </c>
      <c r="G102" s="67">
        <v>2500</v>
      </c>
      <c r="H102" s="67">
        <v>0</v>
      </c>
      <c r="I102" s="68">
        <f t="shared" si="17"/>
        <v>2500</v>
      </c>
    </row>
    <row r="103" spans="1:9" s="4" customFormat="1" ht="24.95" customHeight="1" x14ac:dyDescent="0.25">
      <c r="A103" s="192"/>
      <c r="B103" s="193"/>
      <c r="C103" s="150" t="s">
        <v>92</v>
      </c>
      <c r="D103" s="66">
        <v>801</v>
      </c>
      <c r="E103" s="66">
        <v>80101</v>
      </c>
      <c r="F103" s="66">
        <v>4240</v>
      </c>
      <c r="G103" s="67">
        <v>1000</v>
      </c>
      <c r="H103" s="67">
        <v>0</v>
      </c>
      <c r="I103" s="68">
        <f t="shared" si="17"/>
        <v>1000</v>
      </c>
    </row>
    <row r="104" spans="1:9" s="4" customFormat="1" ht="24.95" customHeight="1" x14ac:dyDescent="0.25">
      <c r="A104" s="192"/>
      <c r="B104" s="193"/>
      <c r="C104" s="212"/>
      <c r="D104" s="66">
        <v>801</v>
      </c>
      <c r="E104" s="66">
        <v>80104</v>
      </c>
      <c r="F104" s="66">
        <v>4240</v>
      </c>
      <c r="G104" s="67">
        <v>1000</v>
      </c>
      <c r="H104" s="67">
        <v>0</v>
      </c>
      <c r="I104" s="68">
        <f t="shared" si="17"/>
        <v>1000</v>
      </c>
    </row>
    <row r="105" spans="1:9" s="4" customFormat="1" ht="30" customHeight="1" x14ac:dyDescent="0.25">
      <c r="A105" s="192"/>
      <c r="B105" s="193"/>
      <c r="C105" s="102" t="s">
        <v>93</v>
      </c>
      <c r="D105" s="66">
        <v>921</v>
      </c>
      <c r="E105" s="66">
        <v>92109</v>
      </c>
      <c r="F105" s="66">
        <v>4270</v>
      </c>
      <c r="G105" s="67">
        <v>26000</v>
      </c>
      <c r="H105" s="67">
        <v>0</v>
      </c>
      <c r="I105" s="68">
        <f t="shared" si="17"/>
        <v>26000</v>
      </c>
    </row>
    <row r="106" spans="1:9" s="4" customFormat="1" ht="33.75" customHeight="1" thickBot="1" x14ac:dyDescent="0.3">
      <c r="A106" s="182"/>
      <c r="B106" s="223"/>
      <c r="C106" s="103" t="s">
        <v>94</v>
      </c>
      <c r="D106" s="75">
        <v>900</v>
      </c>
      <c r="E106" s="75">
        <v>90004</v>
      </c>
      <c r="F106" s="75">
        <v>4300</v>
      </c>
      <c r="G106" s="76">
        <v>2744.94</v>
      </c>
      <c r="H106" s="76">
        <v>0</v>
      </c>
      <c r="I106" s="77">
        <f t="shared" ref="I106" si="18">G106+H106</f>
        <v>2744.94</v>
      </c>
    </row>
    <row r="107" spans="1:9" s="4" customFormat="1" ht="20.100000000000001" customHeight="1" x14ac:dyDescent="0.25">
      <c r="A107" s="218">
        <v>21</v>
      </c>
      <c r="B107" s="220" t="s">
        <v>42</v>
      </c>
      <c r="C107" s="49" t="s">
        <v>57</v>
      </c>
      <c r="D107" s="50">
        <v>926</v>
      </c>
      <c r="E107" s="50">
        <v>92601</v>
      </c>
      <c r="F107" s="50">
        <v>4210</v>
      </c>
      <c r="G107" s="51">
        <v>3800</v>
      </c>
      <c r="H107" s="51">
        <v>0</v>
      </c>
      <c r="I107" s="52">
        <f>G107+H107</f>
        <v>3800</v>
      </c>
    </row>
    <row r="108" spans="1:9" s="4" customFormat="1" ht="29.25" customHeight="1" x14ac:dyDescent="0.25">
      <c r="A108" s="218"/>
      <c r="B108" s="220"/>
      <c r="C108" s="72" t="s">
        <v>121</v>
      </c>
      <c r="D108" s="50">
        <v>921</v>
      </c>
      <c r="E108" s="50">
        <v>92105</v>
      </c>
      <c r="F108" s="50">
        <v>4190</v>
      </c>
      <c r="G108" s="51">
        <v>2500</v>
      </c>
      <c r="H108" s="51">
        <v>0</v>
      </c>
      <c r="I108" s="52">
        <f>G108+H108</f>
        <v>2500</v>
      </c>
    </row>
    <row r="109" spans="1:9" s="4" customFormat="1" ht="20.100000000000001" customHeight="1" x14ac:dyDescent="0.25">
      <c r="A109" s="153"/>
      <c r="B109" s="157"/>
      <c r="C109" s="49" t="s">
        <v>107</v>
      </c>
      <c r="D109" s="43">
        <v>921</v>
      </c>
      <c r="E109" s="43">
        <v>92109</v>
      </c>
      <c r="F109" s="43">
        <v>4300</v>
      </c>
      <c r="G109" s="44">
        <v>1000</v>
      </c>
      <c r="H109" s="44">
        <v>0</v>
      </c>
      <c r="I109" s="52">
        <f t="shared" ref="I109:I116" si="19">G109+H109</f>
        <v>1000</v>
      </c>
    </row>
    <row r="110" spans="1:9" s="4" customFormat="1" ht="39.950000000000003" customHeight="1" x14ac:dyDescent="0.25">
      <c r="A110" s="153"/>
      <c r="B110" s="157"/>
      <c r="C110" s="46" t="s">
        <v>122</v>
      </c>
      <c r="D110" s="43">
        <v>921</v>
      </c>
      <c r="E110" s="43">
        <v>92105</v>
      </c>
      <c r="F110" s="43">
        <v>4300</v>
      </c>
      <c r="G110" s="44">
        <v>8552</v>
      </c>
      <c r="H110" s="44">
        <v>0</v>
      </c>
      <c r="I110" s="52">
        <f t="shared" si="19"/>
        <v>8552</v>
      </c>
    </row>
    <row r="111" spans="1:9" s="4" customFormat="1" ht="20.100000000000001" customHeight="1" x14ac:dyDescent="0.25">
      <c r="A111" s="219"/>
      <c r="B111" s="163"/>
      <c r="C111" s="53" t="s">
        <v>58</v>
      </c>
      <c r="D111" s="43">
        <v>926</v>
      </c>
      <c r="E111" s="43">
        <v>92601</v>
      </c>
      <c r="F111" s="43">
        <v>4210</v>
      </c>
      <c r="G111" s="44">
        <v>1000</v>
      </c>
      <c r="H111" s="44">
        <v>0</v>
      </c>
      <c r="I111" s="52">
        <f t="shared" si="19"/>
        <v>1000</v>
      </c>
    </row>
    <row r="112" spans="1:9" s="4" customFormat="1" ht="20.100000000000001" customHeight="1" x14ac:dyDescent="0.25">
      <c r="A112" s="219"/>
      <c r="B112" s="163"/>
      <c r="C112" s="53" t="s">
        <v>59</v>
      </c>
      <c r="D112" s="43">
        <v>900</v>
      </c>
      <c r="E112" s="43">
        <v>90004</v>
      </c>
      <c r="F112" s="43">
        <v>4300</v>
      </c>
      <c r="G112" s="44">
        <v>800</v>
      </c>
      <c r="H112" s="44">
        <v>0</v>
      </c>
      <c r="I112" s="52">
        <f t="shared" si="19"/>
        <v>800</v>
      </c>
    </row>
    <row r="113" spans="1:9" s="4" customFormat="1" ht="20.100000000000001" customHeight="1" x14ac:dyDescent="0.25">
      <c r="A113" s="219"/>
      <c r="B113" s="163"/>
      <c r="C113" s="53" t="s">
        <v>60</v>
      </c>
      <c r="D113" s="43">
        <v>900</v>
      </c>
      <c r="E113" s="43">
        <v>90004</v>
      </c>
      <c r="F113" s="43">
        <v>4270</v>
      </c>
      <c r="G113" s="44">
        <v>3448</v>
      </c>
      <c r="H113" s="44">
        <v>0</v>
      </c>
      <c r="I113" s="52">
        <f t="shared" si="19"/>
        <v>3448</v>
      </c>
    </row>
    <row r="114" spans="1:9" s="4" customFormat="1" ht="20.100000000000001" customHeight="1" x14ac:dyDescent="0.25">
      <c r="A114" s="219"/>
      <c r="B114" s="163"/>
      <c r="C114" s="53" t="s">
        <v>61</v>
      </c>
      <c r="D114" s="43">
        <v>900</v>
      </c>
      <c r="E114" s="43">
        <v>90003</v>
      </c>
      <c r="F114" s="43">
        <v>4210</v>
      </c>
      <c r="G114" s="44">
        <v>600</v>
      </c>
      <c r="H114" s="44">
        <v>0</v>
      </c>
      <c r="I114" s="52">
        <f t="shared" si="19"/>
        <v>600</v>
      </c>
    </row>
    <row r="115" spans="1:9" s="4" customFormat="1" ht="20.100000000000001" customHeight="1" x14ac:dyDescent="0.25">
      <c r="A115" s="219"/>
      <c r="B115" s="163"/>
      <c r="C115" s="53" t="s">
        <v>105</v>
      </c>
      <c r="D115" s="43">
        <v>921</v>
      </c>
      <c r="E115" s="43">
        <v>92109</v>
      </c>
      <c r="F115" s="43">
        <v>4210</v>
      </c>
      <c r="G115" s="44">
        <v>1085.8800000000001</v>
      </c>
      <c r="H115" s="44">
        <v>0</v>
      </c>
      <c r="I115" s="52">
        <f t="shared" si="19"/>
        <v>1085.8800000000001</v>
      </c>
    </row>
    <row r="116" spans="1:9" s="4" customFormat="1" ht="20.100000000000001" customHeight="1" x14ac:dyDescent="0.25">
      <c r="A116" s="219"/>
      <c r="B116" s="163"/>
      <c r="C116" s="53" t="s">
        <v>106</v>
      </c>
      <c r="D116" s="43">
        <v>754</v>
      </c>
      <c r="E116" s="43">
        <v>75495</v>
      </c>
      <c r="F116" s="43">
        <v>4300</v>
      </c>
      <c r="G116" s="44">
        <v>3500</v>
      </c>
      <c r="H116" s="44">
        <v>0</v>
      </c>
      <c r="I116" s="52">
        <f t="shared" si="19"/>
        <v>3500</v>
      </c>
    </row>
    <row r="117" spans="1:9" s="4" customFormat="1" ht="26.25" customHeight="1" thickBot="1" x14ac:dyDescent="0.25">
      <c r="A117" s="207" t="s">
        <v>43</v>
      </c>
      <c r="B117" s="208"/>
      <c r="C117" s="209"/>
      <c r="D117" s="209"/>
      <c r="E117" s="209"/>
      <c r="F117" s="210"/>
      <c r="G117" s="15">
        <f>SUM(G3:G116)</f>
        <v>780304.95000000007</v>
      </c>
      <c r="H117" s="14">
        <f>SUM(H3:H116)</f>
        <v>0</v>
      </c>
      <c r="I117" s="13">
        <f>SUM(I3:I116)</f>
        <v>780304.95</v>
      </c>
    </row>
    <row r="118" spans="1:9" s="4" customFormat="1" x14ac:dyDescent="0.2">
      <c r="A118" s="6"/>
      <c r="C118" s="7"/>
      <c r="I118" s="8"/>
    </row>
    <row r="119" spans="1:9" s="4" customFormat="1" x14ac:dyDescent="0.2">
      <c r="A119" s="6"/>
      <c r="C119" s="7"/>
      <c r="I119" s="8"/>
    </row>
    <row r="120" spans="1:9" s="4" customFormat="1" x14ac:dyDescent="0.2">
      <c r="A120" s="6"/>
      <c r="C120" s="7"/>
      <c r="I120" s="8"/>
    </row>
    <row r="121" spans="1:9" s="4" customFormat="1" x14ac:dyDescent="0.2">
      <c r="A121" s="6"/>
      <c r="C121" s="24"/>
      <c r="I121" s="8"/>
    </row>
    <row r="122" spans="1:9" s="4" customFormat="1" x14ac:dyDescent="0.2">
      <c r="A122" s="6"/>
      <c r="C122" s="7"/>
      <c r="I122" s="8"/>
    </row>
    <row r="123" spans="1:9" s="4" customFormat="1" x14ac:dyDescent="0.2">
      <c r="A123" s="6"/>
      <c r="C123" s="7"/>
      <c r="I123" s="8"/>
    </row>
    <row r="124" spans="1:9" s="4" customFormat="1" x14ac:dyDescent="0.2">
      <c r="A124" s="6"/>
      <c r="C124" s="8"/>
      <c r="I124" s="8"/>
    </row>
    <row r="125" spans="1:9" s="4" customFormat="1" x14ac:dyDescent="0.2">
      <c r="A125" s="6"/>
      <c r="C125" s="8"/>
      <c r="I125" s="8"/>
    </row>
    <row r="126" spans="1:9" s="4" customFormat="1" x14ac:dyDescent="0.2">
      <c r="A126" s="6"/>
      <c r="C126" s="7"/>
      <c r="I126" s="8"/>
    </row>
    <row r="127" spans="1:9" s="4" customFormat="1" x14ac:dyDescent="0.2">
      <c r="A127" s="6"/>
      <c r="C127" s="7"/>
      <c r="I127" s="8"/>
    </row>
    <row r="128" spans="1:9" s="4" customFormat="1" x14ac:dyDescent="0.2">
      <c r="A128" s="6"/>
      <c r="C128" s="7"/>
      <c r="I128" s="8"/>
    </row>
    <row r="129" spans="1:9" s="4" customFormat="1" x14ac:dyDescent="0.2">
      <c r="A129" s="6"/>
      <c r="C129" s="7"/>
      <c r="I129" s="8"/>
    </row>
    <row r="130" spans="1:9" s="4" customFormat="1" x14ac:dyDescent="0.2">
      <c r="A130" s="6"/>
      <c r="C130" s="7"/>
      <c r="I130" s="8"/>
    </row>
    <row r="131" spans="1:9" s="4" customFormat="1" x14ac:dyDescent="0.2">
      <c r="A131" s="6"/>
      <c r="C131" s="7"/>
      <c r="I131" s="8"/>
    </row>
    <row r="132" spans="1:9" s="4" customFormat="1" x14ac:dyDescent="0.2">
      <c r="A132" s="6"/>
      <c r="C132" s="7"/>
      <c r="I132" s="8"/>
    </row>
    <row r="133" spans="1:9" s="4" customFormat="1" x14ac:dyDescent="0.2">
      <c r="A133" s="6"/>
      <c r="C133" s="7"/>
      <c r="I133" s="8"/>
    </row>
    <row r="134" spans="1:9" s="4" customFormat="1" x14ac:dyDescent="0.2">
      <c r="A134" s="6"/>
      <c r="C134" s="7"/>
      <c r="I134" s="8"/>
    </row>
    <row r="135" spans="1:9" s="4" customFormat="1" x14ac:dyDescent="0.2">
      <c r="A135" s="6"/>
      <c r="C135" s="7"/>
      <c r="I135" s="8"/>
    </row>
    <row r="136" spans="1:9" s="4" customFormat="1" x14ac:dyDescent="0.2">
      <c r="A136" s="6"/>
      <c r="C136" s="7"/>
      <c r="I136" s="8"/>
    </row>
    <row r="137" spans="1:9" s="4" customFormat="1" x14ac:dyDescent="0.2">
      <c r="A137" s="6"/>
      <c r="C137" s="7"/>
      <c r="I137" s="8"/>
    </row>
    <row r="138" spans="1:9" s="4" customFormat="1" x14ac:dyDescent="0.2">
      <c r="A138" s="6"/>
      <c r="C138" s="7"/>
      <c r="I138" s="8"/>
    </row>
    <row r="139" spans="1:9" s="4" customFormat="1" x14ac:dyDescent="0.2">
      <c r="A139" s="6"/>
      <c r="C139" s="7"/>
      <c r="I139" s="8"/>
    </row>
    <row r="140" spans="1:9" s="4" customFormat="1" x14ac:dyDescent="0.2">
      <c r="A140" s="6"/>
      <c r="C140" s="7"/>
      <c r="I140" s="8"/>
    </row>
    <row r="141" spans="1:9" s="4" customFormat="1" x14ac:dyDescent="0.2">
      <c r="A141" s="6"/>
      <c r="C141" s="7"/>
      <c r="I141" s="8"/>
    </row>
    <row r="142" spans="1:9" s="4" customFormat="1" x14ac:dyDescent="0.2">
      <c r="A142" s="6"/>
      <c r="C142" s="7"/>
      <c r="I142" s="8"/>
    </row>
    <row r="143" spans="1:9" s="4" customFormat="1" x14ac:dyDescent="0.2">
      <c r="A143" s="6"/>
      <c r="C143" s="7"/>
      <c r="I143" s="8"/>
    </row>
    <row r="144" spans="1:9" s="4" customFormat="1" x14ac:dyDescent="0.2">
      <c r="A144" s="6"/>
      <c r="C144" s="7"/>
      <c r="I144" s="8"/>
    </row>
    <row r="145" spans="1:9" s="4" customFormat="1" x14ac:dyDescent="0.2">
      <c r="A145" s="6"/>
      <c r="C145" s="7"/>
      <c r="I145" s="8"/>
    </row>
    <row r="146" spans="1:9" s="4" customFormat="1" x14ac:dyDescent="0.2">
      <c r="A146" s="6"/>
      <c r="C146" s="7"/>
      <c r="I146" s="8"/>
    </row>
    <row r="147" spans="1:9" s="4" customFormat="1" x14ac:dyDescent="0.2">
      <c r="A147" s="6"/>
      <c r="C147" s="7"/>
      <c r="I147" s="8"/>
    </row>
    <row r="148" spans="1:9" s="4" customFormat="1" x14ac:dyDescent="0.2">
      <c r="A148" s="6"/>
      <c r="C148" s="7"/>
      <c r="I148" s="8"/>
    </row>
    <row r="149" spans="1:9" s="4" customFormat="1" x14ac:dyDescent="0.2">
      <c r="A149" s="6"/>
      <c r="C149" s="7"/>
      <c r="I149" s="8"/>
    </row>
    <row r="150" spans="1:9" s="4" customFormat="1" x14ac:dyDescent="0.2">
      <c r="A150" s="6"/>
      <c r="C150" s="7"/>
      <c r="I150" s="8"/>
    </row>
    <row r="151" spans="1:9" s="4" customFormat="1" x14ac:dyDescent="0.2">
      <c r="A151" s="6"/>
      <c r="C151" s="7"/>
      <c r="I151" s="8"/>
    </row>
    <row r="152" spans="1:9" s="4" customFormat="1" x14ac:dyDescent="0.2">
      <c r="A152" s="6"/>
      <c r="C152" s="7"/>
      <c r="I152" s="8"/>
    </row>
    <row r="153" spans="1:9" s="4" customFormat="1" x14ac:dyDescent="0.2">
      <c r="A153" s="6"/>
      <c r="C153" s="7"/>
      <c r="I153" s="8"/>
    </row>
    <row r="154" spans="1:9" s="4" customFormat="1" x14ac:dyDescent="0.2">
      <c r="A154" s="6"/>
      <c r="C154" s="7"/>
      <c r="I154" s="8"/>
    </row>
    <row r="155" spans="1:9" s="4" customFormat="1" x14ac:dyDescent="0.2">
      <c r="A155" s="6"/>
      <c r="C155" s="7"/>
      <c r="I155" s="8"/>
    </row>
    <row r="156" spans="1:9" s="4" customFormat="1" x14ac:dyDescent="0.2">
      <c r="A156" s="6"/>
      <c r="C156" s="7"/>
      <c r="I156" s="8"/>
    </row>
    <row r="157" spans="1:9" s="4" customFormat="1" x14ac:dyDescent="0.2">
      <c r="A157" s="6"/>
      <c r="C157" s="7"/>
      <c r="I157" s="8"/>
    </row>
    <row r="158" spans="1:9" s="4" customFormat="1" x14ac:dyDescent="0.2">
      <c r="A158" s="6"/>
      <c r="C158" s="7"/>
      <c r="I158" s="8"/>
    </row>
    <row r="159" spans="1:9" s="4" customFormat="1" x14ac:dyDescent="0.2">
      <c r="A159" s="6"/>
      <c r="C159" s="7"/>
      <c r="I159" s="8"/>
    </row>
    <row r="160" spans="1:9" s="4" customFormat="1" x14ac:dyDescent="0.2">
      <c r="A160" s="6"/>
      <c r="C160" s="7"/>
      <c r="I160" s="8"/>
    </row>
    <row r="161" spans="1:9" s="4" customFormat="1" x14ac:dyDescent="0.2">
      <c r="A161" s="6"/>
      <c r="C161" s="7"/>
      <c r="I161" s="8"/>
    </row>
    <row r="162" spans="1:9" s="4" customFormat="1" x14ac:dyDescent="0.2">
      <c r="A162" s="6"/>
      <c r="C162" s="7"/>
      <c r="I162" s="8"/>
    </row>
    <row r="163" spans="1:9" s="4" customFormat="1" x14ac:dyDescent="0.2">
      <c r="A163" s="6"/>
      <c r="C163" s="7"/>
      <c r="I163" s="8"/>
    </row>
    <row r="164" spans="1:9" s="4" customFormat="1" x14ac:dyDescent="0.2">
      <c r="A164" s="6"/>
      <c r="C164" s="7"/>
      <c r="I164" s="8"/>
    </row>
    <row r="165" spans="1:9" s="4" customFormat="1" x14ac:dyDescent="0.2">
      <c r="A165" s="6"/>
      <c r="C165" s="7"/>
      <c r="I165" s="8"/>
    </row>
    <row r="166" spans="1:9" s="4" customFormat="1" x14ac:dyDescent="0.2">
      <c r="A166" s="6"/>
      <c r="C166" s="7"/>
      <c r="I166" s="8"/>
    </row>
    <row r="167" spans="1:9" s="4" customFormat="1" x14ac:dyDescent="0.2">
      <c r="A167" s="6"/>
      <c r="C167" s="7"/>
      <c r="I167" s="8"/>
    </row>
    <row r="168" spans="1:9" s="4" customFormat="1" x14ac:dyDescent="0.2">
      <c r="A168" s="6"/>
      <c r="C168" s="7"/>
      <c r="I168" s="8"/>
    </row>
    <row r="169" spans="1:9" s="4" customFormat="1" x14ac:dyDescent="0.2">
      <c r="A169" s="6"/>
      <c r="C169" s="7"/>
      <c r="I169" s="8"/>
    </row>
    <row r="170" spans="1:9" s="4" customFormat="1" x14ac:dyDescent="0.2">
      <c r="A170" s="6"/>
      <c r="C170" s="7"/>
      <c r="I170" s="8"/>
    </row>
  </sheetData>
  <autoFilter ref="B1:I117" xr:uid="{00000000-0009-0000-0000-000000000000}"/>
  <mergeCells count="55">
    <mergeCell ref="B29:B33"/>
    <mergeCell ref="A85:A89"/>
    <mergeCell ref="B85:B89"/>
    <mergeCell ref="A91:A98"/>
    <mergeCell ref="B91:B98"/>
    <mergeCell ref="A63:A76"/>
    <mergeCell ref="A77:A84"/>
    <mergeCell ref="B77:B84"/>
    <mergeCell ref="A117:F117"/>
    <mergeCell ref="C49:C54"/>
    <mergeCell ref="C55:C56"/>
    <mergeCell ref="C63:C66"/>
    <mergeCell ref="B63:B76"/>
    <mergeCell ref="A49:A62"/>
    <mergeCell ref="B49:B62"/>
    <mergeCell ref="A107:A116"/>
    <mergeCell ref="B107:B116"/>
    <mergeCell ref="C103:C104"/>
    <mergeCell ref="C69:C70"/>
    <mergeCell ref="C75:C76"/>
    <mergeCell ref="A99:A106"/>
    <mergeCell ref="B99:B106"/>
    <mergeCell ref="C81:C84"/>
    <mergeCell ref="C99:C100"/>
    <mergeCell ref="C91:C92"/>
    <mergeCell ref="I3:I4"/>
    <mergeCell ref="A5:A8"/>
    <mergeCell ref="B5:B8"/>
    <mergeCell ref="A9:A10"/>
    <mergeCell ref="B9:B10"/>
    <mergeCell ref="A3:A4"/>
    <mergeCell ref="B3:B4"/>
    <mergeCell ref="C3:C4"/>
    <mergeCell ref="D3:D4"/>
    <mergeCell ref="E3:E4"/>
    <mergeCell ref="F3:F4"/>
    <mergeCell ref="H3:H4"/>
    <mergeCell ref="G3:G4"/>
    <mergeCell ref="C9:C10"/>
    <mergeCell ref="A11:A12"/>
    <mergeCell ref="C60:C61"/>
    <mergeCell ref="A34:A42"/>
    <mergeCell ref="B34:B42"/>
    <mergeCell ref="A18:A24"/>
    <mergeCell ref="B18:B24"/>
    <mergeCell ref="A26:A28"/>
    <mergeCell ref="B26:B28"/>
    <mergeCell ref="A29:A33"/>
    <mergeCell ref="A14:A17"/>
    <mergeCell ref="B14:B17"/>
    <mergeCell ref="B11:B12"/>
    <mergeCell ref="C38:C39"/>
    <mergeCell ref="A43:A47"/>
    <mergeCell ref="B43:B47"/>
    <mergeCell ref="C31:C32"/>
  </mergeCells>
  <pageMargins left="0.31496062992125984" right="0.19685039370078741" top="1.0629921259842521" bottom="0.86614173228346458" header="0.19685039370078741" footer="0.51181102362204722"/>
  <pageSetup paperSize="9" scale="64" orientation="portrait" horizontalDpi="4294967295" verticalDpi="4294967295" r:id="rId1"/>
  <headerFooter alignWithMargins="0">
    <oddHeader xml:space="preserve">&amp;C&amp;"Arial,Pogrubiony"&amp;12
Fundusz sołecki 2022 rok
&amp;RZałącznik nr 9 
do Uchwały Nr ............/22                                         
Rady Miejskiej w Mosinie
z dnia 30.11.2022 r.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9- Fundusz sołeck</vt:lpstr>
      <vt:lpstr>'Załącznik nr 9- Fundusz sołeck'!Obszar_wydruku</vt:lpstr>
      <vt:lpstr>'Załącznik nr 9- Fundusz sołeck'!Tytuły_wydruku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T.Cynka</dc:creator>
  <cp:lastModifiedBy>Tatiana Cynka</cp:lastModifiedBy>
  <cp:lastPrinted>2022-11-23T11:50:46Z</cp:lastPrinted>
  <dcterms:created xsi:type="dcterms:W3CDTF">2020-11-13T13:56:05Z</dcterms:created>
  <dcterms:modified xsi:type="dcterms:W3CDTF">2022-11-23T11:51:07Z</dcterms:modified>
</cp:coreProperties>
</file>