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843AE9B0-CEE5-491F-B5D0-E1659D5228F1}" xr6:coauthVersionLast="47" xr6:coauthVersionMax="47" xr10:uidLastSave="{00000000-0000-0000-0000-000000000000}"/>
  <bookViews>
    <workbookView xWindow="-28800" yWindow="0" windowWidth="28800" windowHeight="156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38" i="1"/>
  <c r="E38" i="1"/>
  <c r="G42" i="1"/>
  <c r="G10" i="1"/>
  <c r="E9" i="1"/>
  <c r="G22" i="1"/>
  <c r="G23" i="1"/>
  <c r="G24" i="1"/>
  <c r="G21" i="1"/>
  <c r="G19" i="1"/>
  <c r="G18" i="1" s="1"/>
  <c r="G12" i="1"/>
  <c r="G13" i="1"/>
  <c r="G14" i="1"/>
  <c r="G15" i="1"/>
  <c r="G16" i="1"/>
  <c r="G17" i="1"/>
  <c r="G11" i="1"/>
  <c r="F18" i="1"/>
  <c r="F20" i="1"/>
  <c r="E20" i="1"/>
  <c r="G9" i="1" l="1"/>
  <c r="F36" i="1"/>
  <c r="F30" i="1"/>
  <c r="G40" i="1"/>
  <c r="G41" i="1"/>
  <c r="G43" i="1"/>
  <c r="G39" i="1"/>
  <c r="G37" i="1"/>
  <c r="G36" i="1" s="1"/>
  <c r="G32" i="1"/>
  <c r="G33" i="1"/>
  <c r="G34" i="1"/>
  <c r="G35" i="1"/>
  <c r="G31" i="1"/>
  <c r="G20" i="1"/>
  <c r="E36" i="1"/>
  <c r="E30" i="1"/>
  <c r="E18" i="1"/>
  <c r="E8" i="1" s="1"/>
  <c r="G38" i="1" l="1"/>
  <c r="F44" i="1"/>
  <c r="E29" i="1"/>
  <c r="E44" i="1" s="1"/>
  <c r="E25" i="1"/>
  <c r="F8" i="1"/>
  <c r="F25" i="1" s="1"/>
  <c r="G30" i="1"/>
  <c r="G29" i="1" l="1"/>
  <c r="G44" i="1" s="1"/>
  <c r="G8" i="1"/>
  <c r="G25" i="1" s="1"/>
</calcChain>
</file>

<file path=xl/sharedStrings.xml><?xml version="1.0" encoding="utf-8"?>
<sst xmlns="http://schemas.openxmlformats.org/spreadsheetml/2006/main" count="71" uniqueCount="46">
  <si>
    <t>1.DOCHODY</t>
  </si>
  <si>
    <t>Dział</t>
  </si>
  <si>
    <t>Rozdział</t>
  </si>
  <si>
    <t>Paragraf</t>
  </si>
  <si>
    <t>Treść</t>
  </si>
  <si>
    <t>Plan</t>
  </si>
  <si>
    <t xml:space="preserve">Oświata i wychowanie </t>
  </si>
  <si>
    <t>Szkoły podstawowe</t>
  </si>
  <si>
    <t>0690</t>
  </si>
  <si>
    <t>Wpływy z różnych opłat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</si>
  <si>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</si>
  <si>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</si>
  <si>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0920</t>
  </si>
  <si>
    <t>Wpływy z pozostałych odsetek</t>
  </si>
  <si>
    <t>0960</t>
  </si>
  <si>
    <t>Wpływy z otrzymanych spadków, zapisów i darowizn w postaci pieniężnej</t>
  </si>
  <si>
    <t>0970</t>
  </si>
  <si>
    <t>Wpływy z różnych dochodów</t>
  </si>
  <si>
    <t>Oddziały przedszkolne w szkołach podstawowych</t>
  </si>
  <si>
    <t>0670</t>
  </si>
  <si>
    <t>Wpływy z opłat za korzystanie z wyżywienia w jednostkach realizujących zadania z zakresu wychowania przedszkolnego</t>
  </si>
  <si>
    <t>Przedszkola</t>
  </si>
  <si>
    <t>Razem:</t>
  </si>
  <si>
    <t>2.WYDATKI</t>
  </si>
  <si>
    <t>4210</t>
  </si>
  <si>
    <t>Zakup materiałów i wyposażenia</t>
  </si>
  <si>
    <t>4220</t>
  </si>
  <si>
    <t>Zakup środków żywności</t>
  </si>
  <si>
    <t>4240</t>
  </si>
  <si>
    <t>Zakup środków dydaktycznych i książek</t>
  </si>
  <si>
    <t>4270</t>
  </si>
  <si>
    <t>Zakup usług remontowych</t>
  </si>
  <si>
    <t>Zakup usług pozostałych</t>
  </si>
  <si>
    <t>0940</t>
  </si>
  <si>
    <t>0950</t>
  </si>
  <si>
    <t xml:space="preserve">Wpływy z tytułu kar i odszkodowań wynikających z umów </t>
  </si>
  <si>
    <t>Wpływy z rozliczeń/zwrotów z lat ubiegłych</t>
  </si>
  <si>
    <t>Załącznik nr 12</t>
  </si>
  <si>
    <t>Zmiana</t>
  </si>
  <si>
    <t>Plan po zmianie</t>
  </si>
  <si>
    <t xml:space="preserve">Dochody i wydatki w 2022 roku gromadzone na wydzielonym rachunku bankowym, zgodnie z art.223 uofp </t>
  </si>
  <si>
    <t>0610</t>
  </si>
  <si>
    <t xml:space="preserve">Wpływy z opłat egzaminacyjnych oraz opłat za wydawanie świadectw </t>
  </si>
  <si>
    <t>Zmian</t>
  </si>
  <si>
    <t xml:space="preserve">                                                                                                        do Uchwały Nr ….../….../22</t>
  </si>
  <si>
    <t xml:space="preserve">                                                                                             Rady Miejskiej w Mosinie z dnia 30.11.2022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</si>
</sst>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4" fontId="1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4" fillId="0" borderId="6" xfId="0" applyNumberFormat="1" applyFont="1" applyBorder="1"/>
    <xf numFmtId="0" fontId="0" fillId="3" borderId="4" xfId="0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4" fontId="1" fillId="3" borderId="6" xfId="0" applyNumberFormat="1" applyFont="1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49" fontId="0" fillId="0" borderId="5" xfId="0" applyNumberFormat="1" applyBorder="1" applyAlignment="1">
      <alignment horizontal="right" wrapText="1"/>
    </xf>
    <xf numFmtId="4" fontId="0" fillId="0" borderId="6" xfId="0" applyNumberFormat="1" applyBorder="1"/>
    <xf numFmtId="49" fontId="1" fillId="3" borderId="5" xfId="0" applyNumberFormat="1" applyFont="1" applyFill="1" applyBorder="1" applyAlignment="1">
      <alignment horizontal="right" wrapText="1"/>
    </xf>
    <xf numFmtId="0" fontId="0" fillId="4" borderId="4" xfId="0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49" fontId="0" fillId="4" borderId="5" xfId="0" applyNumberFormat="1" applyFill="1" applyBorder="1" applyAlignment="1">
      <alignment horizontal="right" wrapText="1"/>
    </xf>
    <xf numFmtId="4" fontId="0" fillId="4" borderId="6" xfId="0" applyNumberFormat="1" applyFill="1" applyBorder="1"/>
    <xf numFmtId="0" fontId="0" fillId="0" borderId="0" xfId="0" applyAlignment="1">
      <alignment wrapText="1"/>
    </xf>
    <xf numFmtId="0" fontId="2" fillId="3" borderId="5" xfId="0" applyFont="1" applyFill="1" applyBorder="1" applyAlignment="1">
      <alignment wrapText="1"/>
    </xf>
    <xf numFmtId="4" fontId="5" fillId="3" borderId="6" xfId="0" applyNumberFormat="1" applyFont="1" applyFill="1" applyBorder="1"/>
    <xf numFmtId="4" fontId="2" fillId="0" borderId="6" xfId="0" applyNumberFormat="1" applyFont="1" applyBorder="1"/>
    <xf numFmtId="0" fontId="2" fillId="0" borderId="0" xfId="0" applyFont="1"/>
    <xf numFmtId="4" fontId="4" fillId="5" borderId="9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zoomScaleNormal="100" workbookViewId="0">
      <selection activeCell="F34" sqref="F34"/>
    </sheetView>
  </sheetViews>
  <sheetFormatPr defaultRowHeight="15" x14ac:dyDescent="0.25"/>
  <cols>
    <col min="1" max="1" width="4.85546875" customWidth="1"/>
    <col min="2" max="2" width="7.7109375" customWidth="1"/>
    <col min="3" max="3" width="9" customWidth="1"/>
    <col min="4" max="4" width="42.42578125" customWidth="1"/>
    <col min="5" max="5" width="13.7109375" customWidth="1"/>
    <col min="6" max="6" width="10.28515625" customWidth="1"/>
    <col min="7" max="7" width="13.42578125" customWidth="1"/>
  </cols>
  <sheetData>
    <row r="1" spans="1:10" x14ac:dyDescent="0.25">
      <c r="A1" s="33"/>
      <c r="B1" s="33"/>
      <c r="C1" s="33"/>
      <c r="D1" s="33"/>
      <c r="E1" s="33"/>
      <c r="G1" s="32" t="s">
        <v>37</v>
      </c>
    </row>
    <row r="2" spans="1:10" x14ac:dyDescent="0.25">
      <c r="A2" s="25"/>
      <c r="B2" s="25"/>
      <c r="C2" s="25"/>
      <c r="D2" s="41" t="s">
        <v>44</v>
      </c>
      <c r="E2" s="41"/>
      <c r="F2" s="41"/>
      <c r="G2" s="41"/>
      <c r="H2" s="41"/>
    </row>
    <row r="3" spans="1:10" x14ac:dyDescent="0.25">
      <c r="D3" s="40" t="s">
        <v>45</v>
      </c>
      <c r="E3" s="40"/>
      <c r="F3" s="40"/>
      <c r="G3" s="40"/>
    </row>
    <row r="4" spans="1:10" ht="42" customHeight="1" x14ac:dyDescent="0.25">
      <c r="A4" s="36" t="s">
        <v>40</v>
      </c>
      <c r="B4" s="37"/>
      <c r="C4" s="37"/>
      <c r="D4" s="37"/>
      <c r="E4" s="37"/>
      <c r="F4" s="37"/>
      <c r="G4" s="37"/>
    </row>
    <row r="5" spans="1:10" ht="16.5" thickBot="1" x14ac:dyDescent="0.3">
      <c r="A5" s="30" t="s">
        <v>0</v>
      </c>
      <c r="B5" s="31"/>
      <c r="G5" s="1"/>
    </row>
    <row r="6" spans="1:10" ht="15.75" customHeight="1" x14ac:dyDescent="0.25">
      <c r="A6" s="27" t="s">
        <v>1</v>
      </c>
      <c r="B6" s="28" t="s">
        <v>2</v>
      </c>
      <c r="C6" s="28" t="s">
        <v>3</v>
      </c>
      <c r="D6" s="28" t="s">
        <v>4</v>
      </c>
      <c r="E6" s="29" t="s">
        <v>5</v>
      </c>
      <c r="F6" s="29" t="s">
        <v>38</v>
      </c>
      <c r="G6" s="29" t="s">
        <v>39</v>
      </c>
    </row>
    <row r="7" spans="1:10" ht="5.25" customHeight="1" x14ac:dyDescent="0.25">
      <c r="A7" s="3"/>
      <c r="B7" s="4"/>
      <c r="C7" s="4"/>
      <c r="D7" s="4"/>
      <c r="E7" s="5"/>
      <c r="F7" s="5"/>
      <c r="G7" s="5"/>
    </row>
    <row r="8" spans="1:10" ht="19.5" customHeight="1" x14ac:dyDescent="0.25">
      <c r="A8" s="6">
        <v>801</v>
      </c>
      <c r="B8" s="7"/>
      <c r="C8" s="7"/>
      <c r="D8" s="7" t="s">
        <v>6</v>
      </c>
      <c r="E8" s="8">
        <f>E9+E18+E20</f>
        <v>1534629</v>
      </c>
      <c r="F8" s="8">
        <f t="shared" ref="F8:G8" si="0">F9+F18+F20</f>
        <v>9750</v>
      </c>
      <c r="G8" s="8">
        <f t="shared" si="0"/>
        <v>1544379</v>
      </c>
    </row>
    <row r="9" spans="1:10" ht="20.25" customHeight="1" x14ac:dyDescent="0.25">
      <c r="A9" s="9"/>
      <c r="B9" s="10">
        <v>80101</v>
      </c>
      <c r="C9" s="10"/>
      <c r="D9" s="10" t="s">
        <v>7</v>
      </c>
      <c r="E9" s="11">
        <f>SUM(E10:E17)</f>
        <v>708592</v>
      </c>
      <c r="F9" s="11">
        <f>SUM(F10:F17)</f>
        <v>9750</v>
      </c>
      <c r="G9" s="11">
        <f t="shared" ref="G9" si="1">SUM(G10:G17)</f>
        <v>718342</v>
      </c>
      <c r="J9" s="25"/>
    </row>
    <row r="10" spans="1:10" ht="34.15" customHeight="1" x14ac:dyDescent="0.25">
      <c r="A10" s="17"/>
      <c r="B10" s="18"/>
      <c r="C10" s="14" t="s">
        <v>41</v>
      </c>
      <c r="D10" s="13" t="s">
        <v>42</v>
      </c>
      <c r="E10" s="15">
        <v>150</v>
      </c>
      <c r="F10" s="15">
        <v>0</v>
      </c>
      <c r="G10" s="15">
        <f>E10+F10</f>
        <v>150</v>
      </c>
      <c r="J10" s="25"/>
    </row>
    <row r="11" spans="1:10" ht="22.5" customHeight="1" x14ac:dyDescent="0.25">
      <c r="A11" s="12"/>
      <c r="B11" s="13"/>
      <c r="C11" s="14" t="s">
        <v>8</v>
      </c>
      <c r="D11" s="13" t="s">
        <v>9</v>
      </c>
      <c r="E11" s="15">
        <v>451033</v>
      </c>
      <c r="F11" s="15">
        <v>18</v>
      </c>
      <c r="G11" s="15">
        <f>E11+F11</f>
        <v>451051</v>
      </c>
    </row>
    <row r="12" spans="1:10" ht="77.25" customHeight="1" x14ac:dyDescent="0.25">
      <c r="A12" s="12"/>
      <c r="B12" s="13"/>
      <c r="C12" s="14" t="s">
        <v>10</v>
      </c>
      <c r="D12" s="13" t="s">
        <v>11</v>
      </c>
      <c r="E12" s="15">
        <v>186629</v>
      </c>
      <c r="F12" s="15">
        <v>-2000</v>
      </c>
      <c r="G12" s="15">
        <f t="shared" ref="G12:G17" si="2">E12+F12</f>
        <v>184629</v>
      </c>
    </row>
    <row r="13" spans="1:10" ht="18.75" customHeight="1" x14ac:dyDescent="0.25">
      <c r="A13" s="12"/>
      <c r="B13" s="13"/>
      <c r="C13" s="14" t="s">
        <v>12</v>
      </c>
      <c r="D13" s="13" t="s">
        <v>13</v>
      </c>
      <c r="E13" s="15">
        <v>80</v>
      </c>
      <c r="F13" s="15">
        <v>15</v>
      </c>
      <c r="G13" s="15">
        <f t="shared" si="2"/>
        <v>95</v>
      </c>
    </row>
    <row r="14" spans="1:10" ht="18.75" hidden="1" customHeight="1" x14ac:dyDescent="0.25">
      <c r="A14" s="12"/>
      <c r="B14" s="13"/>
      <c r="C14" s="14" t="s">
        <v>33</v>
      </c>
      <c r="D14" s="13" t="s">
        <v>36</v>
      </c>
      <c r="E14" s="15"/>
      <c r="F14" s="15"/>
      <c r="G14" s="15">
        <f t="shared" si="2"/>
        <v>0</v>
      </c>
    </row>
    <row r="15" spans="1:10" ht="31.5" customHeight="1" x14ac:dyDescent="0.25">
      <c r="A15" s="12"/>
      <c r="B15" s="13"/>
      <c r="C15" s="14" t="s">
        <v>34</v>
      </c>
      <c r="D15" s="13" t="s">
        <v>35</v>
      </c>
      <c r="E15" s="15">
        <v>37100</v>
      </c>
      <c r="F15" s="15">
        <v>5995</v>
      </c>
      <c r="G15" s="15">
        <f t="shared" si="2"/>
        <v>43095</v>
      </c>
    </row>
    <row r="16" spans="1:10" ht="34.5" customHeight="1" x14ac:dyDescent="0.25">
      <c r="A16" s="12"/>
      <c r="B16" s="13"/>
      <c r="C16" s="14" t="s">
        <v>14</v>
      </c>
      <c r="D16" s="13" t="s">
        <v>15</v>
      </c>
      <c r="E16" s="15">
        <v>16600</v>
      </c>
      <c r="F16" s="15">
        <v>7722</v>
      </c>
      <c r="G16" s="15">
        <f t="shared" si="2"/>
        <v>24322</v>
      </c>
    </row>
    <row r="17" spans="1:7" x14ac:dyDescent="0.25">
      <c r="A17" s="12"/>
      <c r="B17" s="13"/>
      <c r="C17" s="14" t="s">
        <v>16</v>
      </c>
      <c r="D17" s="13" t="s">
        <v>17</v>
      </c>
      <c r="E17" s="15">
        <v>17000</v>
      </c>
      <c r="F17" s="15">
        <v>-2000</v>
      </c>
      <c r="G17" s="15">
        <f t="shared" si="2"/>
        <v>15000</v>
      </c>
    </row>
    <row r="18" spans="1:7" ht="30" x14ac:dyDescent="0.25">
      <c r="A18" s="9"/>
      <c r="B18" s="10">
        <v>80103</v>
      </c>
      <c r="C18" s="16"/>
      <c r="D18" s="10" t="s">
        <v>18</v>
      </c>
      <c r="E18" s="11">
        <f>E19</f>
        <v>173000</v>
      </c>
      <c r="F18" s="11">
        <f t="shared" ref="F18:G18" si="3">F19</f>
        <v>0</v>
      </c>
      <c r="G18" s="11">
        <f t="shared" si="3"/>
        <v>173000</v>
      </c>
    </row>
    <row r="19" spans="1:7" ht="48" customHeight="1" x14ac:dyDescent="0.25">
      <c r="A19" s="17"/>
      <c r="B19" s="18"/>
      <c r="C19" s="19" t="s">
        <v>19</v>
      </c>
      <c r="D19" s="13" t="s">
        <v>20</v>
      </c>
      <c r="E19" s="20">
        <v>173000</v>
      </c>
      <c r="F19" s="20">
        <v>0</v>
      </c>
      <c r="G19" s="15">
        <f>E19+F19</f>
        <v>173000</v>
      </c>
    </row>
    <row r="20" spans="1:7" x14ac:dyDescent="0.25">
      <c r="A20" s="9"/>
      <c r="B20" s="10">
        <v>80104</v>
      </c>
      <c r="C20" s="16"/>
      <c r="D20" s="10" t="s">
        <v>21</v>
      </c>
      <c r="E20" s="11">
        <f>SUM(E21:E24)</f>
        <v>653037</v>
      </c>
      <c r="F20" s="11">
        <f t="shared" ref="F20:G20" si="4">SUM(F21:F24)</f>
        <v>0</v>
      </c>
      <c r="G20" s="11">
        <f t="shared" si="4"/>
        <v>653037</v>
      </c>
    </row>
    <row r="21" spans="1:7" ht="49.5" customHeight="1" x14ac:dyDescent="0.25">
      <c r="A21" s="12"/>
      <c r="B21" s="7"/>
      <c r="C21" s="14" t="s">
        <v>19</v>
      </c>
      <c r="D21" s="13" t="s">
        <v>20</v>
      </c>
      <c r="E21" s="15">
        <v>618317</v>
      </c>
      <c r="F21" s="15">
        <v>0</v>
      </c>
      <c r="G21" s="15">
        <f>E21+F21</f>
        <v>618317</v>
      </c>
    </row>
    <row r="22" spans="1:7" x14ac:dyDescent="0.25">
      <c r="A22" s="12"/>
      <c r="B22" s="13"/>
      <c r="C22" s="14" t="s">
        <v>12</v>
      </c>
      <c r="D22" s="13" t="s">
        <v>13</v>
      </c>
      <c r="E22" s="15">
        <v>220</v>
      </c>
      <c r="F22" s="15">
        <v>0</v>
      </c>
      <c r="G22" s="15">
        <f t="shared" ref="G22:G24" si="5">E22+F22</f>
        <v>220</v>
      </c>
    </row>
    <row r="23" spans="1:7" ht="30" x14ac:dyDescent="0.25">
      <c r="A23" s="12"/>
      <c r="B23" s="13"/>
      <c r="C23" s="14" t="s">
        <v>14</v>
      </c>
      <c r="D23" s="13" t="s">
        <v>15</v>
      </c>
      <c r="E23" s="15">
        <v>6000</v>
      </c>
      <c r="F23" s="15">
        <v>0</v>
      </c>
      <c r="G23" s="15">
        <f t="shared" si="5"/>
        <v>6000</v>
      </c>
    </row>
    <row r="24" spans="1:7" ht="15.75" thickBot="1" x14ac:dyDescent="0.3">
      <c r="A24" s="12"/>
      <c r="B24" s="13"/>
      <c r="C24" s="14" t="s">
        <v>16</v>
      </c>
      <c r="D24" s="13" t="s">
        <v>17</v>
      </c>
      <c r="E24" s="15">
        <v>28500</v>
      </c>
      <c r="F24" s="15">
        <v>0</v>
      </c>
      <c r="G24" s="15">
        <f t="shared" si="5"/>
        <v>28500</v>
      </c>
    </row>
    <row r="25" spans="1:7" ht="19.5" thickBot="1" x14ac:dyDescent="0.35">
      <c r="A25" s="34" t="s">
        <v>22</v>
      </c>
      <c r="B25" s="35"/>
      <c r="C25" s="35"/>
      <c r="D25" s="35"/>
      <c r="E25" s="26">
        <f>E8</f>
        <v>1534629</v>
      </c>
      <c r="F25" s="26">
        <f t="shared" ref="F25:G25" si="6">F8</f>
        <v>9750</v>
      </c>
      <c r="G25" s="26">
        <f t="shared" si="6"/>
        <v>1544379</v>
      </c>
    </row>
    <row r="26" spans="1:7" ht="16.5" thickBot="1" x14ac:dyDescent="0.3">
      <c r="A26" s="38" t="s">
        <v>23</v>
      </c>
      <c r="B26" s="39"/>
      <c r="C26" s="39"/>
      <c r="D26" s="21"/>
      <c r="E26" s="21"/>
      <c r="F26" s="21"/>
      <c r="G26" s="1"/>
    </row>
    <row r="27" spans="1:7" x14ac:dyDescent="0.25">
      <c r="A27" s="27" t="s">
        <v>1</v>
      </c>
      <c r="B27" s="28" t="s">
        <v>2</v>
      </c>
      <c r="C27" s="28" t="s">
        <v>3</v>
      </c>
      <c r="D27" s="28" t="s">
        <v>4</v>
      </c>
      <c r="E27" s="29" t="s">
        <v>5</v>
      </c>
      <c r="F27" s="2" t="s">
        <v>43</v>
      </c>
      <c r="G27" s="2" t="s">
        <v>39</v>
      </c>
    </row>
    <row r="28" spans="1:7" ht="7.5" customHeight="1" x14ac:dyDescent="0.25">
      <c r="A28" s="3"/>
      <c r="B28" s="4"/>
      <c r="C28" s="4"/>
      <c r="D28" s="4"/>
      <c r="E28" s="5"/>
      <c r="F28" s="5"/>
      <c r="G28" s="5"/>
    </row>
    <row r="29" spans="1:7" ht="15.75" x14ac:dyDescent="0.25">
      <c r="A29" s="6">
        <v>801</v>
      </c>
      <c r="B29" s="7"/>
      <c r="C29" s="7"/>
      <c r="D29" s="7" t="s">
        <v>6</v>
      </c>
      <c r="E29" s="8">
        <f>E30+E36+E38</f>
        <v>1534629</v>
      </c>
      <c r="F29" s="8"/>
      <c r="G29" s="8">
        <f>G30+G36+G38</f>
        <v>1544379</v>
      </c>
    </row>
    <row r="30" spans="1:7" x14ac:dyDescent="0.25">
      <c r="A30" s="9"/>
      <c r="B30" s="10">
        <v>80101</v>
      </c>
      <c r="C30" s="10"/>
      <c r="D30" s="10" t="s">
        <v>7</v>
      </c>
      <c r="E30" s="11">
        <f>E31+E32+E33+E34+E35</f>
        <v>708592</v>
      </c>
      <c r="F30" s="11">
        <f>F31+F32+F33++F34+F35</f>
        <v>9750</v>
      </c>
      <c r="G30" s="11">
        <f>G31+G32+G33+G34+G35</f>
        <v>718342</v>
      </c>
    </row>
    <row r="31" spans="1:7" ht="19.5" customHeight="1" x14ac:dyDescent="0.25">
      <c r="A31" s="12"/>
      <c r="B31" s="13"/>
      <c r="C31" s="14" t="s">
        <v>24</v>
      </c>
      <c r="D31" s="13" t="s">
        <v>25</v>
      </c>
      <c r="E31" s="15">
        <v>68369</v>
      </c>
      <c r="F31" s="15">
        <v>0</v>
      </c>
      <c r="G31" s="15">
        <f>E31+F31</f>
        <v>68369</v>
      </c>
    </row>
    <row r="32" spans="1:7" x14ac:dyDescent="0.25">
      <c r="A32" s="12"/>
      <c r="B32" s="13"/>
      <c r="C32" s="14" t="s">
        <v>26</v>
      </c>
      <c r="D32" s="13" t="s">
        <v>27</v>
      </c>
      <c r="E32" s="15">
        <v>300000</v>
      </c>
      <c r="F32" s="15">
        <v>0</v>
      </c>
      <c r="G32" s="15">
        <f t="shared" ref="G32:G35" si="7">E32+F32</f>
        <v>300000</v>
      </c>
    </row>
    <row r="33" spans="1:7" ht="15.75" customHeight="1" x14ac:dyDescent="0.25">
      <c r="A33" s="12"/>
      <c r="B33" s="13"/>
      <c r="C33" s="14" t="s">
        <v>28</v>
      </c>
      <c r="D33" s="13" t="s">
        <v>29</v>
      </c>
      <c r="E33" s="15">
        <v>53000</v>
      </c>
      <c r="F33" s="15">
        <v>9750</v>
      </c>
      <c r="G33" s="15">
        <f t="shared" si="7"/>
        <v>62750</v>
      </c>
    </row>
    <row r="34" spans="1:7" x14ac:dyDescent="0.25">
      <c r="A34" s="12"/>
      <c r="B34" s="13"/>
      <c r="C34" s="14" t="s">
        <v>30</v>
      </c>
      <c r="D34" s="13" t="s">
        <v>31</v>
      </c>
      <c r="E34" s="15">
        <v>64375</v>
      </c>
      <c r="F34" s="15">
        <v>0</v>
      </c>
      <c r="G34" s="15">
        <f t="shared" si="7"/>
        <v>64375</v>
      </c>
    </row>
    <row r="35" spans="1:7" x14ac:dyDescent="0.25">
      <c r="A35" s="12"/>
      <c r="B35" s="13"/>
      <c r="C35" s="13">
        <v>4300</v>
      </c>
      <c r="D35" s="13" t="s">
        <v>32</v>
      </c>
      <c r="E35" s="15">
        <v>222848</v>
      </c>
      <c r="F35" s="15">
        <v>0</v>
      </c>
      <c r="G35" s="15">
        <f t="shared" si="7"/>
        <v>222848</v>
      </c>
    </row>
    <row r="36" spans="1:7" ht="30" x14ac:dyDescent="0.25">
      <c r="A36" s="9"/>
      <c r="B36" s="10">
        <v>80103</v>
      </c>
      <c r="C36" s="22"/>
      <c r="D36" s="10" t="s">
        <v>18</v>
      </c>
      <c r="E36" s="23">
        <f>E37</f>
        <v>173000</v>
      </c>
      <c r="F36" s="23">
        <f>F37</f>
        <v>0</v>
      </c>
      <c r="G36" s="23">
        <f>G37</f>
        <v>173000</v>
      </c>
    </row>
    <row r="37" spans="1:7" x14ac:dyDescent="0.25">
      <c r="A37" s="12"/>
      <c r="B37" s="13"/>
      <c r="C37" s="13">
        <v>4300</v>
      </c>
      <c r="D37" s="13" t="s">
        <v>32</v>
      </c>
      <c r="E37" s="24">
        <v>173000</v>
      </c>
      <c r="F37" s="24">
        <v>0</v>
      </c>
      <c r="G37" s="24">
        <f>E37+F37</f>
        <v>173000</v>
      </c>
    </row>
    <row r="38" spans="1:7" x14ac:dyDescent="0.25">
      <c r="A38" s="9"/>
      <c r="B38" s="10">
        <v>80104</v>
      </c>
      <c r="C38" s="10"/>
      <c r="D38" s="10" t="s">
        <v>21</v>
      </c>
      <c r="E38" s="23">
        <f>E39+E40+E41+E42+E43</f>
        <v>653037</v>
      </c>
      <c r="F38" s="23">
        <f t="shared" ref="F38:G38" si="8">F39+F40+F41+F42+F43</f>
        <v>0</v>
      </c>
      <c r="G38" s="23">
        <f t="shared" si="8"/>
        <v>653037</v>
      </c>
    </row>
    <row r="39" spans="1:7" ht="15.75" customHeight="1" x14ac:dyDescent="0.25">
      <c r="A39" s="12"/>
      <c r="B39" s="13"/>
      <c r="C39" s="13">
        <v>4210</v>
      </c>
      <c r="D39" s="13" t="s">
        <v>25</v>
      </c>
      <c r="E39" s="24">
        <v>6000</v>
      </c>
      <c r="F39" s="24">
        <v>0</v>
      </c>
      <c r="G39" s="24">
        <f>E39+F39</f>
        <v>6000</v>
      </c>
    </row>
    <row r="40" spans="1:7" x14ac:dyDescent="0.25">
      <c r="A40" s="12"/>
      <c r="B40" s="13"/>
      <c r="C40" s="13">
        <v>4220</v>
      </c>
      <c r="D40" s="13" t="s">
        <v>27</v>
      </c>
      <c r="E40" s="24">
        <v>268737</v>
      </c>
      <c r="F40" s="24">
        <v>0</v>
      </c>
      <c r="G40" s="24">
        <f t="shared" ref="G40:G43" si="9">E40+F40</f>
        <v>268737</v>
      </c>
    </row>
    <row r="41" spans="1:7" ht="16.5" customHeight="1" x14ac:dyDescent="0.25">
      <c r="A41" s="12"/>
      <c r="B41" s="13"/>
      <c r="C41" s="13">
        <v>4240</v>
      </c>
      <c r="D41" s="13" t="s">
        <v>29</v>
      </c>
      <c r="E41" s="24">
        <v>4000</v>
      </c>
      <c r="F41" s="24">
        <v>0</v>
      </c>
      <c r="G41" s="24">
        <f t="shared" si="9"/>
        <v>4000</v>
      </c>
    </row>
    <row r="42" spans="1:7" ht="16.5" customHeight="1" x14ac:dyDescent="0.25">
      <c r="A42" s="12"/>
      <c r="B42" s="13"/>
      <c r="C42" s="13">
        <v>4270</v>
      </c>
      <c r="D42" s="13" t="s">
        <v>31</v>
      </c>
      <c r="E42" s="24">
        <v>24700</v>
      </c>
      <c r="F42" s="24">
        <v>0</v>
      </c>
      <c r="G42" s="24">
        <f t="shared" si="9"/>
        <v>24700</v>
      </c>
    </row>
    <row r="43" spans="1:7" ht="15.75" thickBot="1" x14ac:dyDescent="0.3">
      <c r="A43" s="12"/>
      <c r="B43" s="13"/>
      <c r="C43" s="13">
        <v>4300</v>
      </c>
      <c r="D43" s="13" t="s">
        <v>32</v>
      </c>
      <c r="E43" s="24">
        <v>349600</v>
      </c>
      <c r="F43" s="24">
        <v>0</v>
      </c>
      <c r="G43" s="24">
        <f t="shared" si="9"/>
        <v>349600</v>
      </c>
    </row>
    <row r="44" spans="1:7" ht="19.5" thickBot="1" x14ac:dyDescent="0.35">
      <c r="A44" s="34" t="s">
        <v>22</v>
      </c>
      <c r="B44" s="35"/>
      <c r="C44" s="35"/>
      <c r="D44" s="35"/>
      <c r="E44" s="26">
        <f>E29</f>
        <v>1534629</v>
      </c>
      <c r="F44" s="26">
        <f>F30+F36+F38</f>
        <v>9750</v>
      </c>
      <c r="G44" s="26">
        <f>G29</f>
        <v>1544379</v>
      </c>
    </row>
  </sheetData>
  <mergeCells count="7">
    <mergeCell ref="A1:E1"/>
    <mergeCell ref="A44:D44"/>
    <mergeCell ref="A4:G4"/>
    <mergeCell ref="A25:D25"/>
    <mergeCell ref="A26:C26"/>
    <mergeCell ref="D3:G3"/>
    <mergeCell ref="D2:H2"/>
  </mergeCells>
  <pageMargins left="0.82677165354330717" right="0.62992125984251968" top="0.55118110236220474" bottom="0.55118110236220474" header="0.31496062992125984" footer="0.31496062992125984"/>
  <pageSetup paperSize="9"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2022-11-21T07:57:39Z</cp:lastPrinted>
  <dcterms:created xsi:type="dcterms:W3CDTF">2020-11-13T10:42:54Z</dcterms:created>
  <dcterms:modified xsi:type="dcterms:W3CDTF">2022-11-21T08:18:24Z</dcterms:modified>
</cp:coreProperties>
</file>