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jlesicka\AppData\Local\Microsoft\Windows\INetCache\Content.Outlook\YOM8D4PO\"/>
    </mc:Choice>
  </mc:AlternateContent>
  <xr:revisionPtr revIDLastSave="0" documentId="13_ncr:1_{D9FE7BDB-1D30-4BA9-AF88-B6F9D98B3A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Arkusz1!$A$1:$M$33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I28" i="1"/>
  <c r="H28" i="1"/>
  <c r="G28" i="1"/>
  <c r="J28" i="1"/>
  <c r="K19" i="1"/>
  <c r="I19" i="1"/>
  <c r="H19" i="1"/>
  <c r="G19" i="1"/>
  <c r="I11" i="1"/>
  <c r="L19" i="1"/>
  <c r="I10" i="1"/>
  <c r="I4" i="1"/>
  <c r="I25" i="1"/>
  <c r="I23" i="1" l="1"/>
</calcChain>
</file>

<file path=xl/sharedStrings.xml><?xml version="1.0" encoding="utf-8"?>
<sst xmlns="http://schemas.openxmlformats.org/spreadsheetml/2006/main" count="144" uniqueCount="107">
  <si>
    <t>l.p.</t>
  </si>
  <si>
    <t>Nazwa zadania inwestycyjnego</t>
  </si>
  <si>
    <t>STAN AKTUALNY - krótka notatka</t>
  </si>
  <si>
    <t>Program dofinansowania</t>
  </si>
  <si>
    <t>Instytuacja dofinansowująca</t>
  </si>
  <si>
    <t>Możliwe dofinansowanie %</t>
  </si>
  <si>
    <t xml:space="preserve">Koszty kwalifikowalne </t>
  </si>
  <si>
    <t>Kwota dofinansowania</t>
  </si>
  <si>
    <t>Wkład własny Gminy</t>
  </si>
  <si>
    <t xml:space="preserve">Rozliczenie dofinansowania refundacja </t>
  </si>
  <si>
    <t xml:space="preserve">Złożone wnioski o płatność, w trakcie oceny </t>
  </si>
  <si>
    <t xml:space="preserve">Wynagrodzenie dla pracowników - personel </t>
  </si>
  <si>
    <t xml:space="preserve">1. </t>
  </si>
  <si>
    <t xml:space="preserve">WĘZŁY PRZESIADKOWE - "Niskoemisyjne przedsięwzięcia w zakresie transportu zbiorowego - etap I - Budowa zintegrowanego węzła przesiadkowego w Mosinie"
</t>
  </si>
  <si>
    <t>WRPO 2014-2020</t>
  </si>
  <si>
    <t>UMWW</t>
  </si>
  <si>
    <t xml:space="preserve">3. </t>
  </si>
  <si>
    <t>Modernizacja placów zabaw na terenie Gminy Mosina</t>
  </si>
  <si>
    <t>PROW 2014-2020</t>
  </si>
  <si>
    <t xml:space="preserve">RFIL - Adaptacja i przebudowa budynku usługowego na Środowiskowy Dom Samopomocy </t>
  </si>
  <si>
    <t xml:space="preserve">Rządowy Fundusz Inwestycji Lokalnych </t>
  </si>
  <si>
    <t xml:space="preserve">Program Rządowy </t>
  </si>
  <si>
    <t>Zadania z zakresu infrastruktury sportowej</t>
  </si>
  <si>
    <t xml:space="preserve">Budowa ulicy Lema w Mosinie 
</t>
  </si>
  <si>
    <t>WUW</t>
  </si>
  <si>
    <t xml:space="preserve">Rozwój elektronicznych usług publicznych w gminach Luboń, Mosina i Włoszakowice 
</t>
  </si>
  <si>
    <t>RFIL PGR - Budowa sieci wodociągowej wraz z przyłączem do budynków mieszkalnych we wsi Sowiniec w Gminie Mosina</t>
  </si>
  <si>
    <t>SUMA</t>
  </si>
  <si>
    <t xml:space="preserve">PROJEKTY ZŁOŻONE/ W OCENIE </t>
  </si>
  <si>
    <t>Wnioskowana kwota dofinansowania</t>
  </si>
  <si>
    <t>BGK</t>
  </si>
  <si>
    <t xml:space="preserve">PROJEKTY W TRAKCIE REALIZACJI </t>
  </si>
  <si>
    <t xml:space="preserve"> </t>
  </si>
  <si>
    <t xml:space="preserve">Dotacja przekazana przez Instytucję Zarządzającą </t>
  </si>
  <si>
    <t>CYFROWA GMINA - GRANTY PPGR</t>
  </si>
  <si>
    <t>POPC</t>
  </si>
  <si>
    <t>CPPC</t>
  </si>
  <si>
    <t>CYFROWA GMINA - Wzmocnienie bezpieczeństwa cyfrowego Urzędu Miejskiego w Mosinie</t>
  </si>
  <si>
    <t>NFOŚiGW</t>
  </si>
  <si>
    <t>4.</t>
  </si>
  <si>
    <t>5.</t>
  </si>
  <si>
    <t>do 85 % KK</t>
  </si>
  <si>
    <t>63,63 % KK</t>
  </si>
  <si>
    <t>Sportowa Polska</t>
  </si>
  <si>
    <t>Zakup 4 autobusów niskoemisyjnych dla komunikacji gminnej Gminy Mosina</t>
  </si>
  <si>
    <t>Budowa skateparku, wraz z infrastrukturą towarzyszącą i rozbórką istniejących obiektów budowlanych w Mosinie</t>
  </si>
  <si>
    <t>MSiT</t>
  </si>
  <si>
    <t>Termomodernizacja budynku Szkoły Podstawowej w Daszewicach wraz z odwodnieniem</t>
  </si>
  <si>
    <t>do 85% kk</t>
  </si>
  <si>
    <t xml:space="preserve">Przebudowa ulicy Różanej i Łąkowej w miejscowości Pecna </t>
  </si>
  <si>
    <t>Ulica Dembowskiego w Mosinie - przebudowa drogi wraz z budową odwodnienia oraz kanału technologicznego.</t>
  </si>
  <si>
    <t xml:space="preserve">Monitorowanie stanu realizacji projektów związanych z dofinansowaniem zewnętrznym </t>
  </si>
  <si>
    <t>Uwagi</t>
  </si>
  <si>
    <t xml:space="preserve">Budowa boiska lekkoatetycznego przy SP nr 2   w Mosinie </t>
  </si>
  <si>
    <t>Umowa podpisana. Projekt w trakcie realizacji.</t>
  </si>
  <si>
    <t>Usuwanie folii rolniczych i innych odpadów pochodzacych z działalnosic rolniczej.</t>
  </si>
  <si>
    <t>Budowa ulic Kazimierza Odnowiciela, Bolesława Krzywoustego, Kazimierza Wielkiego, bez nazwy
(odwodnienie) oraz ul. Kopernika, Kasztanowa,   ul. Chopina (frag.)</t>
  </si>
  <si>
    <t>Niskoemisyjny tabor transportowy - zakup 3 śmieciarek</t>
  </si>
  <si>
    <t>Wniosek w trakcie oceny</t>
  </si>
  <si>
    <t>Wielkopolska Odnowa Wsi - Rogalinek</t>
  </si>
  <si>
    <t>Wielkopolska Odnowa WSI - Nowinki - Drużyna</t>
  </si>
  <si>
    <t>Stan na dzień 30.08.2022 r.</t>
  </si>
  <si>
    <t xml:space="preserve">Realizacja zakończona w dniu 23.08.2022 r. w trakcie skałdania wniosku </t>
  </si>
  <si>
    <t>do 80%</t>
  </si>
  <si>
    <t>Rządowy Fundusz Rozwoju Dróg 2023</t>
  </si>
  <si>
    <t>Udział finansowy partnera w projekcie Powiatu Poznańskiego -   3 808 834,70zł</t>
  </si>
  <si>
    <t>Projekt w trakcie realizacji. Udzielona  promesa Nr 01/2021/9776/PolskiLad w wysokości 9 491 493,56 zł</t>
  </si>
  <si>
    <t xml:space="preserve">Zaplanowana wypłata środków z Promesy w 2023 r. </t>
  </si>
  <si>
    <t>Złożony wniosek o wypłatę dotacji w dniu 08.08.2022 r.</t>
  </si>
  <si>
    <t>Umowę podpisano w maju 2022 r. Prowadzone jest postępowanie przetargowe.</t>
  </si>
  <si>
    <t xml:space="preserve">Umowa podpisana 12.07.2022 r. Projekt w trakcie realizacji. </t>
  </si>
  <si>
    <t>WOW 2021+</t>
  </si>
  <si>
    <t xml:space="preserve">W trakcie wyjaśnienia powstałych rozbieżnosci pomiędzy PFU a projektem, pomiędzy Partnerem Powiatem Poznańskim, Referatem Inwestycji a Instytucją Zarządzającą. Weryfikacja tabel finansowych przez UMWW w Poznaniu.  </t>
  </si>
  <si>
    <t>Projekt zakończył się 30.06.2022 r. Termin złożenia wniosku o płatność przesunięto na  30.09.2022 r. m.in. ze względu na kontrolę dokumentacji przetargowej przez UMWW w Poznaniu, która zakończyła się wynikiem pozytywnym.</t>
  </si>
  <si>
    <t>Projekt w trakcie realizacji do 31.03.2023 r. Złożono I  wniosek o płatność który został zatwierdzony.</t>
  </si>
  <si>
    <t xml:space="preserve">Realizacja zadania zakończona w dniu 25.05.2022 r. Otrzymano dofinansowanie w wysokości 120 000,00 zł. Złożono sprawozdanie z wykonania zadania. </t>
  </si>
  <si>
    <t>PROW 2014-2020 LIDER</t>
  </si>
  <si>
    <t>Budowa ścieżki rowerowej w ramach budowy ulicy Żeromskiego w Mosinie</t>
  </si>
  <si>
    <t>Wstępna Promesa Nr Edycja2/2021/8264/PolskiLAd z dnia 14.06.2022 r.</t>
  </si>
  <si>
    <t>Wstępna Promesa Nr Edycja3PGR/2021/4219/PolskiLAd z dnia 02.08.2022 r.</t>
  </si>
  <si>
    <t>RFRD 2021</t>
  </si>
  <si>
    <t>RFRD 2022</t>
  </si>
  <si>
    <t>POLSKI ŁAD  Edycja 2</t>
  </si>
  <si>
    <t>POLSKI ŁAD                     Edycja 3 PGR</t>
  </si>
  <si>
    <t>POLSKI ŁAD Edycja 1</t>
  </si>
  <si>
    <t>Sporządzono: Joanna Lesicka</t>
  </si>
  <si>
    <t xml:space="preserve">2.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</si>
  <si>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</si>
  <si>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</si>
  <si>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</si>
  <si>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</si>
  <si>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</si>
  <si>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</si>
  <si>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</si>
  <si>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</si>
  <si>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</si>
  <si>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</si>
  <si>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</si>
  <si>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</si>
  <si>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>1.</t>
  </si>
  <si>
    <t>2.</t>
  </si>
  <si>
    <t>3.</t>
  </si>
  <si>
    <t>Umowa podpisana 22.07.2022 r. Termin realizacji zadania do 30.04.2024 r.</t>
  </si>
  <si>
    <t>100% KK</t>
  </si>
  <si>
    <t>Mosina, dnia 23.09.2022 r.</t>
  </si>
  <si>
    <t xml:space="preserve">Realizacja zadania zakończona. W trakcie składania informacji o wykorzystaniu środków
Funduszu Przeciwdziałania COVID-19 na inwestycyjne zadania dla jednostek samorządu terytorialnego  po zakończeniu realizacji inwestycji </t>
  </si>
  <si>
    <t xml:space="preserve">Realizacja zakończona w dniu 23.08.2022 r. W trakcie składania informacji o wykorzystaniu środków
Funduszu Przeciwdziałania COVID-19 na inwestycyjne zadania dla jednostek samorządu terytorialnego  po zakończeniu realizacji inwestycji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</si>
</sst>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&quot; &quot;#,##0.00&quot;      &quot;;&quot;-&quot;#,##0.00&quot;      &quot;;&quot; -&quot;#&quot;      &quot;;&quot; &quot;@&quot; &quot;"/>
  </numFmts>
  <fonts count="1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theme="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Arial1"/>
      <charset val="238"/>
    </font>
    <font>
      <b/>
      <sz val="9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165" fontId="13" fillId="0" borderId="0" applyBorder="0" applyProtection="0"/>
  </cellStyleXfs>
  <cellXfs count="68">
    <xf numFmtId="0" fontId="0" fillId="0" borderId="0" xfId="0"/>
    <xf numFmtId="0" fontId="2" fillId="0" borderId="0" xfId="0" applyFont="1"/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/>
    <xf numFmtId="14" fontId="8" fillId="3" borderId="1" xfId="0" applyNumberFormat="1" applyFont="1" applyFill="1" applyBorder="1" applyAlignment="1">
      <alignment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9" fillId="3" borderId="1" xfId="0" applyFont="1" applyFill="1" applyBorder="1"/>
    <xf numFmtId="0" fontId="6" fillId="3" borderId="1" xfId="0" applyFont="1" applyFill="1" applyBorder="1" applyAlignment="1">
      <alignment horizontal="left" vertical="center"/>
    </xf>
    <xf numFmtId="9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164" fontId="8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8" fillId="0" borderId="0" xfId="0" applyFont="1"/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7" fillId="6" borderId="1" xfId="0" applyNumberFormat="1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10" fontId="7" fillId="6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5" fillId="7" borderId="0" xfId="0" applyFont="1" applyFill="1" applyBorder="1" applyAlignment="1">
      <alignment horizontal="center" vertical="center" wrapText="1"/>
    </xf>
    <xf numFmtId="164" fontId="5" fillId="7" borderId="0" xfId="0" applyNumberFormat="1" applyFont="1" applyFill="1" applyBorder="1" applyAlignment="1">
      <alignment horizontal="center" vertical="center" wrapText="1"/>
    </xf>
    <xf numFmtId="0" fontId="0" fillId="7" borderId="0" xfId="0" applyFill="1"/>
    <xf numFmtId="9" fontId="7" fillId="3" borderId="1" xfId="1" applyFont="1" applyFill="1" applyBorder="1" applyAlignment="1">
      <alignment horizontal="center" vertical="center" wrapText="1"/>
    </xf>
    <xf numFmtId="0" fontId="12" fillId="0" borderId="0" xfId="0" applyFont="1"/>
    <xf numFmtId="0" fontId="8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12" fillId="0" borderId="0" xfId="0" applyFont="1" applyFill="1" applyBorder="1"/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2" fontId="14" fillId="3" borderId="6" xfId="2" applyNumberFormat="1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3">
    <cellStyle name="Excel_BuiltIn_Comma" xfId="2" xr:uid="{46C628DD-7D65-44E5-866F-2564D6A759AA}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topLeftCell="A10" workbookViewId="0">
      <selection activeCell="C18" sqref="C18"/>
    </sheetView>
  </sheetViews>
  <sheetFormatPr defaultRowHeight="14.4"/>
  <cols>
    <col min="1" max="1" width="4.88671875" bestFit="1" customWidth="1"/>
    <col min="2" max="2" width="33" customWidth="1"/>
    <col min="3" max="3" width="37.88671875" customWidth="1"/>
    <col min="4" max="4" width="16.88671875" customWidth="1"/>
    <col min="5" max="5" width="15" bestFit="1" customWidth="1"/>
    <col min="6" max="6" width="15.109375" bestFit="1" customWidth="1"/>
    <col min="7" max="7" width="18.33203125" bestFit="1" customWidth="1"/>
    <col min="8" max="8" width="18.88671875" bestFit="1" customWidth="1"/>
    <col min="9" max="9" width="17.33203125" bestFit="1" customWidth="1"/>
    <col min="10" max="10" width="18.44140625" customWidth="1"/>
    <col min="11" max="11" width="20.6640625" bestFit="1" customWidth="1"/>
    <col min="12" max="12" width="13.33203125" customWidth="1"/>
    <col min="13" max="13" width="29.109375" bestFit="1" customWidth="1"/>
  </cols>
  <sheetData>
    <row r="1" spans="1:13">
      <c r="B1" s="62" t="s">
        <v>51</v>
      </c>
      <c r="C1" s="63"/>
      <c r="D1" s="63"/>
      <c r="E1" s="63"/>
      <c r="F1" s="63"/>
      <c r="G1" s="64"/>
      <c r="H1" s="65" t="s">
        <v>61</v>
      </c>
      <c r="I1" s="65"/>
    </row>
    <row r="2" spans="1:13">
      <c r="B2" s="66" t="s">
        <v>31</v>
      </c>
      <c r="C2" s="67"/>
      <c r="D2" s="67"/>
      <c r="E2" s="46"/>
      <c r="F2" s="46"/>
      <c r="G2" s="46"/>
    </row>
    <row r="3" spans="1:13" ht="36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3" t="s">
        <v>11</v>
      </c>
      <c r="M3" s="6" t="s">
        <v>52</v>
      </c>
    </row>
    <row r="4" spans="1:13" ht="60">
      <c r="A4" s="60" t="s">
        <v>12</v>
      </c>
      <c r="B4" s="61" t="s">
        <v>13</v>
      </c>
      <c r="C4" s="7" t="s">
        <v>72</v>
      </c>
      <c r="D4" s="8" t="s">
        <v>14</v>
      </c>
      <c r="E4" s="8" t="s">
        <v>15</v>
      </c>
      <c r="F4" s="9" t="s">
        <v>41</v>
      </c>
      <c r="G4" s="10">
        <v>8173371.6600000001</v>
      </c>
      <c r="H4" s="10">
        <v>6858132.4100000001</v>
      </c>
      <c r="I4" s="11">
        <f>G4-H4</f>
        <v>1315239.25</v>
      </c>
      <c r="J4" s="12">
        <v>0</v>
      </c>
      <c r="K4" s="13">
        <v>0</v>
      </c>
      <c r="L4" s="11">
        <v>0</v>
      </c>
      <c r="M4" s="14" t="s">
        <v>65</v>
      </c>
    </row>
    <row r="5" spans="1:13" ht="60">
      <c r="A5" s="60" t="s">
        <v>86</v>
      </c>
      <c r="B5" s="16" t="s">
        <v>17</v>
      </c>
      <c r="C5" s="15" t="s">
        <v>73</v>
      </c>
      <c r="D5" s="17" t="s">
        <v>18</v>
      </c>
      <c r="E5" s="17" t="s">
        <v>15</v>
      </c>
      <c r="F5" s="18" t="s">
        <v>42</v>
      </c>
      <c r="G5" s="19">
        <v>189971.54</v>
      </c>
      <c r="H5" s="19">
        <v>120878</v>
      </c>
      <c r="I5" s="19">
        <v>142834</v>
      </c>
      <c r="J5" s="12">
        <v>0</v>
      </c>
      <c r="K5" s="12">
        <v>120878</v>
      </c>
      <c r="L5" s="10">
        <v>0</v>
      </c>
      <c r="M5" s="20"/>
    </row>
    <row r="6" spans="1:13" ht="60">
      <c r="A6" s="60" t="s">
        <v>16</v>
      </c>
      <c r="B6" s="16" t="s">
        <v>19</v>
      </c>
      <c r="C6" s="21" t="s">
        <v>105</v>
      </c>
      <c r="D6" s="17" t="s">
        <v>20</v>
      </c>
      <c r="E6" s="17" t="s">
        <v>21</v>
      </c>
      <c r="F6" s="22">
        <v>0.57489999999999997</v>
      </c>
      <c r="G6" s="19">
        <v>2435000</v>
      </c>
      <c r="H6" s="19">
        <v>1400000</v>
      </c>
      <c r="I6" s="10">
        <v>1035000</v>
      </c>
      <c r="J6" s="12">
        <v>1400000</v>
      </c>
      <c r="K6" s="12">
        <v>0</v>
      </c>
      <c r="L6" s="10">
        <v>0</v>
      </c>
      <c r="M6" s="23" t="s">
        <v>33</v>
      </c>
    </row>
    <row r="7" spans="1:13" s="2" customFormat="1" ht="36">
      <c r="A7" s="60" t="s">
        <v>87</v>
      </c>
      <c r="B7" s="24" t="s">
        <v>53</v>
      </c>
      <c r="C7" s="15" t="s">
        <v>75</v>
      </c>
      <c r="D7" s="17" t="s">
        <v>22</v>
      </c>
      <c r="E7" s="17" t="s">
        <v>15</v>
      </c>
      <c r="F7" s="50">
        <v>0.2903</v>
      </c>
      <c r="G7" s="19">
        <v>413426.03</v>
      </c>
      <c r="H7" s="19">
        <v>120000</v>
      </c>
      <c r="I7" s="19">
        <v>293426.03000000003</v>
      </c>
      <c r="J7" s="12">
        <v>120000</v>
      </c>
      <c r="K7" s="12">
        <v>120000</v>
      </c>
      <c r="L7" s="19">
        <v>0</v>
      </c>
      <c r="M7" s="25"/>
    </row>
    <row r="8" spans="1:13" s="2" customFormat="1" ht="29.4" customHeight="1">
      <c r="A8" s="60" t="s">
        <v>88</v>
      </c>
      <c r="B8" s="26" t="s">
        <v>23</v>
      </c>
      <c r="C8" s="15" t="s">
        <v>62</v>
      </c>
      <c r="D8" s="17" t="s">
        <v>80</v>
      </c>
      <c r="E8" s="17" t="s">
        <v>24</v>
      </c>
      <c r="F8" s="27">
        <v>0.43</v>
      </c>
      <c r="G8" s="19">
        <v>9503883.8100000005</v>
      </c>
      <c r="H8" s="19">
        <v>4052558.95</v>
      </c>
      <c r="I8" s="19">
        <v>5451324.8600000003</v>
      </c>
      <c r="J8" s="12">
        <v>0</v>
      </c>
      <c r="K8" s="12">
        <v>0</v>
      </c>
      <c r="L8" s="19">
        <v>0</v>
      </c>
      <c r="M8" s="25"/>
    </row>
    <row r="9" spans="1:13" s="2" customFormat="1" ht="28.95" customHeight="1">
      <c r="A9" s="60" t="s">
        <v>89</v>
      </c>
      <c r="B9" s="28" t="s">
        <v>25</v>
      </c>
      <c r="C9" s="15" t="s">
        <v>74</v>
      </c>
      <c r="D9" s="17" t="s">
        <v>14</v>
      </c>
      <c r="E9" s="17" t="s">
        <v>15</v>
      </c>
      <c r="F9" s="27">
        <v>0.85</v>
      </c>
      <c r="G9" s="19">
        <v>1300000.03</v>
      </c>
      <c r="H9" s="19">
        <v>1105000.03</v>
      </c>
      <c r="I9" s="19">
        <v>195000</v>
      </c>
      <c r="J9" s="12">
        <v>27757.19</v>
      </c>
      <c r="K9" s="12">
        <v>27757.19</v>
      </c>
      <c r="L9" s="19">
        <v>0</v>
      </c>
      <c r="M9" s="25"/>
    </row>
    <row r="10" spans="1:13" ht="60">
      <c r="A10" s="60" t="s">
        <v>90</v>
      </c>
      <c r="B10" s="24" t="s">
        <v>26</v>
      </c>
      <c r="C10" s="15" t="s">
        <v>106</v>
      </c>
      <c r="D10" s="17" t="s">
        <v>20</v>
      </c>
      <c r="E10" s="17" t="s">
        <v>21</v>
      </c>
      <c r="F10" s="27">
        <v>1</v>
      </c>
      <c r="G10" s="19">
        <v>834000</v>
      </c>
      <c r="H10" s="19">
        <v>400000</v>
      </c>
      <c r="I10" s="19">
        <f>G10-H10</f>
        <v>434000</v>
      </c>
      <c r="J10" s="12">
        <v>400000</v>
      </c>
      <c r="K10" s="12">
        <v>0</v>
      </c>
      <c r="L10" s="19">
        <v>0</v>
      </c>
      <c r="M10" s="23" t="s">
        <v>33</v>
      </c>
    </row>
    <row r="11" spans="1:13" ht="24">
      <c r="A11" s="60" t="s">
        <v>91</v>
      </c>
      <c r="B11" s="24" t="s">
        <v>44</v>
      </c>
      <c r="C11" s="15" t="s">
        <v>78</v>
      </c>
      <c r="D11" s="17" t="s">
        <v>82</v>
      </c>
      <c r="E11" s="17" t="s">
        <v>30</v>
      </c>
      <c r="F11" s="22">
        <v>0.85</v>
      </c>
      <c r="G11" s="19">
        <v>5850000</v>
      </c>
      <c r="H11" s="19">
        <v>4972500</v>
      </c>
      <c r="I11" s="19">
        <f>G11-H11</f>
        <v>877500</v>
      </c>
      <c r="J11" s="12">
        <v>0</v>
      </c>
      <c r="K11" s="12">
        <v>0</v>
      </c>
      <c r="L11" s="19">
        <v>0</v>
      </c>
      <c r="M11" s="20"/>
    </row>
    <row r="12" spans="1:13" ht="24">
      <c r="A12" s="60" t="s">
        <v>92</v>
      </c>
      <c r="B12" s="24" t="s">
        <v>57</v>
      </c>
      <c r="C12" s="15" t="s">
        <v>79</v>
      </c>
      <c r="D12" s="17" t="s">
        <v>83</v>
      </c>
      <c r="E12" s="17" t="s">
        <v>30</v>
      </c>
      <c r="F12" s="22">
        <v>0.98</v>
      </c>
      <c r="G12" s="19">
        <v>5100000</v>
      </c>
      <c r="H12" s="19">
        <v>4998000</v>
      </c>
      <c r="I12" s="19">
        <v>102000</v>
      </c>
      <c r="J12" s="12">
        <v>0</v>
      </c>
      <c r="K12" s="12">
        <v>0</v>
      </c>
      <c r="L12" s="19">
        <v>0</v>
      </c>
      <c r="M12" s="20"/>
    </row>
    <row r="13" spans="1:13" ht="60">
      <c r="A13" s="60" t="s">
        <v>93</v>
      </c>
      <c r="B13" s="24" t="s">
        <v>56</v>
      </c>
      <c r="C13" s="21" t="s">
        <v>66</v>
      </c>
      <c r="D13" s="17" t="s">
        <v>84</v>
      </c>
      <c r="E13" s="17" t="s">
        <v>30</v>
      </c>
      <c r="F13" s="27">
        <v>0.95</v>
      </c>
      <c r="G13" s="19">
        <v>9491493.5600000005</v>
      </c>
      <c r="H13" s="19">
        <v>9491493.5600000005</v>
      </c>
      <c r="I13" s="19">
        <v>499552.29</v>
      </c>
      <c r="J13" s="12">
        <v>0</v>
      </c>
      <c r="K13" s="29">
        <v>0</v>
      </c>
      <c r="L13" s="10">
        <v>0</v>
      </c>
      <c r="M13" s="14" t="s">
        <v>67</v>
      </c>
    </row>
    <row r="14" spans="1:13" ht="24">
      <c r="A14" s="60" t="s">
        <v>94</v>
      </c>
      <c r="B14" s="24" t="s">
        <v>55</v>
      </c>
      <c r="C14" s="15" t="s">
        <v>68</v>
      </c>
      <c r="D14" s="17" t="s">
        <v>38</v>
      </c>
      <c r="E14" s="17" t="s">
        <v>38</v>
      </c>
      <c r="F14" s="27" t="s">
        <v>103</v>
      </c>
      <c r="G14" s="19">
        <v>22496</v>
      </c>
      <c r="H14" s="19">
        <v>22496</v>
      </c>
      <c r="I14" s="19">
        <v>1799.69</v>
      </c>
      <c r="J14" s="12">
        <v>0</v>
      </c>
      <c r="K14" s="29">
        <v>22496</v>
      </c>
      <c r="L14" s="10">
        <v>0</v>
      </c>
      <c r="M14" s="20" t="s">
        <v>32</v>
      </c>
    </row>
    <row r="15" spans="1:13" ht="24">
      <c r="A15" s="60" t="s">
        <v>95</v>
      </c>
      <c r="B15" s="24" t="s">
        <v>34</v>
      </c>
      <c r="C15" s="21" t="s">
        <v>69</v>
      </c>
      <c r="D15" s="17" t="s">
        <v>35</v>
      </c>
      <c r="E15" s="17" t="s">
        <v>36</v>
      </c>
      <c r="F15" s="27">
        <v>1</v>
      </c>
      <c r="G15" s="19">
        <v>276600</v>
      </c>
      <c r="H15" s="19">
        <v>276600</v>
      </c>
      <c r="I15" s="19">
        <v>0</v>
      </c>
      <c r="J15" s="12">
        <v>276600</v>
      </c>
      <c r="K15" s="29">
        <v>0</v>
      </c>
      <c r="L15" s="10">
        <v>0</v>
      </c>
      <c r="M15" s="14" t="s">
        <v>33</v>
      </c>
    </row>
    <row r="16" spans="1:13" ht="36">
      <c r="A16" s="60" t="s">
        <v>96</v>
      </c>
      <c r="B16" s="24" t="s">
        <v>37</v>
      </c>
      <c r="C16" s="21" t="s">
        <v>54</v>
      </c>
      <c r="D16" s="17" t="s">
        <v>35</v>
      </c>
      <c r="E16" s="17" t="s">
        <v>36</v>
      </c>
      <c r="F16" s="27">
        <v>1</v>
      </c>
      <c r="G16" s="19">
        <v>100000</v>
      </c>
      <c r="H16" s="19">
        <v>100000</v>
      </c>
      <c r="I16" s="19">
        <v>0</v>
      </c>
      <c r="J16" s="12">
        <v>100000</v>
      </c>
      <c r="K16" s="29">
        <v>0</v>
      </c>
      <c r="L16" s="10">
        <v>0</v>
      </c>
      <c r="M16" s="14" t="s">
        <v>33</v>
      </c>
    </row>
    <row r="17" spans="1:14" ht="36">
      <c r="A17" s="60" t="s">
        <v>97</v>
      </c>
      <c r="B17" s="24" t="s">
        <v>50</v>
      </c>
      <c r="C17" s="15" t="s">
        <v>70</v>
      </c>
      <c r="D17" s="17" t="s">
        <v>81</v>
      </c>
      <c r="E17" s="17" t="s">
        <v>24</v>
      </c>
      <c r="F17" s="22">
        <v>0.48220000000000002</v>
      </c>
      <c r="G17" s="19">
        <v>1024788.76</v>
      </c>
      <c r="H17" s="19">
        <v>494143.76</v>
      </c>
      <c r="I17" s="19">
        <v>530645</v>
      </c>
      <c r="J17" s="12">
        <v>0</v>
      </c>
      <c r="K17" s="12">
        <v>0</v>
      </c>
      <c r="L17" s="10">
        <v>0</v>
      </c>
      <c r="M17" s="20"/>
    </row>
    <row r="18" spans="1:14" ht="24">
      <c r="A18" s="60" t="s">
        <v>98</v>
      </c>
      <c r="B18" s="59" t="s">
        <v>77</v>
      </c>
      <c r="C18" s="15" t="s">
        <v>102</v>
      </c>
      <c r="D18" s="17" t="s">
        <v>76</v>
      </c>
      <c r="E18" s="17" t="s">
        <v>15</v>
      </c>
      <c r="F18" s="22">
        <v>0.63629999999999998</v>
      </c>
      <c r="G18" s="19">
        <v>339134.26</v>
      </c>
      <c r="H18" s="19">
        <v>215791</v>
      </c>
      <c r="I18" s="19">
        <v>123343.26</v>
      </c>
      <c r="J18" s="12">
        <v>0</v>
      </c>
      <c r="K18" s="12">
        <v>0</v>
      </c>
      <c r="L18" s="10">
        <v>0</v>
      </c>
      <c r="M18" s="20"/>
    </row>
    <row r="19" spans="1:14">
      <c r="A19" s="30"/>
      <c r="B19" s="30" t="s">
        <v>27</v>
      </c>
      <c r="C19" s="31"/>
      <c r="D19" s="31"/>
      <c r="E19" s="31"/>
      <c r="F19" s="31"/>
      <c r="G19" s="32">
        <f>SUM(G4:G18)</f>
        <v>45054165.649999999</v>
      </c>
      <c r="H19" s="32">
        <f>SUM(H4:H18)</f>
        <v>34627593.710000001</v>
      </c>
      <c r="I19" s="32">
        <f>SUM(I4:I18)</f>
        <v>11001664.379999999</v>
      </c>
      <c r="J19" s="32">
        <f>SUM(J4:J18)</f>
        <v>2324357.19</v>
      </c>
      <c r="K19" s="32">
        <f>SUM(K4:K18)</f>
        <v>291131.19</v>
      </c>
      <c r="L19" s="33">
        <f>SUM(L4:L16)</f>
        <v>0</v>
      </c>
      <c r="M19" s="34"/>
    </row>
    <row r="20" spans="1:14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4">
      <c r="A21" s="36"/>
      <c r="B21" s="66" t="s">
        <v>28</v>
      </c>
      <c r="C21" s="67"/>
      <c r="D21" s="37" t="s">
        <v>32</v>
      </c>
      <c r="E21" s="37"/>
      <c r="F21" s="37"/>
      <c r="G21" s="37"/>
      <c r="H21" s="37"/>
      <c r="I21" s="37"/>
      <c r="J21" s="38"/>
      <c r="K21" s="35"/>
      <c r="L21" s="35"/>
      <c r="M21" s="35"/>
    </row>
    <row r="22" spans="1:14" ht="24">
      <c r="A22" s="3" t="s">
        <v>0</v>
      </c>
      <c r="B22" s="39" t="s">
        <v>1</v>
      </c>
      <c r="C22" s="3" t="s">
        <v>2</v>
      </c>
      <c r="D22" s="3" t="s">
        <v>3</v>
      </c>
      <c r="E22" s="3" t="s">
        <v>4</v>
      </c>
      <c r="F22" s="4" t="s">
        <v>5</v>
      </c>
      <c r="G22" s="4" t="s">
        <v>6</v>
      </c>
      <c r="H22" s="4" t="s">
        <v>29</v>
      </c>
      <c r="I22" s="4" t="s">
        <v>8</v>
      </c>
      <c r="J22" s="3" t="s">
        <v>11</v>
      </c>
      <c r="K22" s="35"/>
      <c r="L22" s="35"/>
      <c r="M22" s="35"/>
    </row>
    <row r="23" spans="1:14" ht="36">
      <c r="A23" s="3" t="s">
        <v>99</v>
      </c>
      <c r="B23" s="44" t="s">
        <v>45</v>
      </c>
      <c r="C23" s="40" t="s">
        <v>58</v>
      </c>
      <c r="D23" s="41" t="s">
        <v>43</v>
      </c>
      <c r="E23" s="41" t="s">
        <v>46</v>
      </c>
      <c r="F23" s="42">
        <v>0.33</v>
      </c>
      <c r="G23" s="43">
        <v>1488896</v>
      </c>
      <c r="H23" s="43">
        <v>491335.67999999999</v>
      </c>
      <c r="I23" s="43">
        <f>G23-H23</f>
        <v>997560.32000000007</v>
      </c>
      <c r="J23" s="43">
        <v>0</v>
      </c>
      <c r="K23" s="52"/>
      <c r="L23" s="52"/>
      <c r="M23" s="52"/>
      <c r="N23" s="53"/>
    </row>
    <row r="24" spans="1:14" ht="36">
      <c r="A24" s="3" t="s">
        <v>100</v>
      </c>
      <c r="B24" s="44" t="s">
        <v>47</v>
      </c>
      <c r="C24" s="40" t="s">
        <v>58</v>
      </c>
      <c r="D24" s="41" t="s">
        <v>14</v>
      </c>
      <c r="E24" s="41" t="s">
        <v>15</v>
      </c>
      <c r="F24" s="42" t="s">
        <v>48</v>
      </c>
      <c r="G24" s="43">
        <v>1085318.1000000001</v>
      </c>
      <c r="H24" s="43">
        <v>922520.38</v>
      </c>
      <c r="I24" s="43">
        <v>1011094.14</v>
      </c>
      <c r="J24" s="43">
        <v>0</v>
      </c>
      <c r="K24" s="52"/>
      <c r="L24" s="52"/>
      <c r="M24" s="52"/>
      <c r="N24" s="53"/>
    </row>
    <row r="25" spans="1:14" s="51" customFormat="1" ht="24">
      <c r="A25" s="5" t="s">
        <v>101</v>
      </c>
      <c r="B25" s="44" t="s">
        <v>49</v>
      </c>
      <c r="C25" s="40" t="s">
        <v>58</v>
      </c>
      <c r="D25" s="41" t="s">
        <v>64</v>
      </c>
      <c r="E25" s="41" t="s">
        <v>24</v>
      </c>
      <c r="F25" s="42" t="s">
        <v>63</v>
      </c>
      <c r="G25" s="43">
        <v>6201020.46</v>
      </c>
      <c r="H25" s="43">
        <v>4960816</v>
      </c>
      <c r="I25" s="43">
        <f>G25-H25</f>
        <v>1240204.46</v>
      </c>
      <c r="J25" s="43">
        <v>0</v>
      </c>
      <c r="K25" s="54"/>
      <c r="L25" s="54"/>
      <c r="M25" s="54"/>
      <c r="N25" s="55"/>
    </row>
    <row r="26" spans="1:14">
      <c r="A26" s="3" t="s">
        <v>39</v>
      </c>
      <c r="B26" s="44" t="s">
        <v>59</v>
      </c>
      <c r="C26" s="40" t="s">
        <v>58</v>
      </c>
      <c r="D26" s="41" t="s">
        <v>71</v>
      </c>
      <c r="E26" s="41" t="s">
        <v>15</v>
      </c>
      <c r="F26" s="42">
        <v>0.7</v>
      </c>
      <c r="G26" s="43">
        <v>10000</v>
      </c>
      <c r="H26" s="43">
        <v>7000</v>
      </c>
      <c r="I26" s="43">
        <v>3000</v>
      </c>
      <c r="J26" s="43">
        <v>0</v>
      </c>
      <c r="K26" s="56"/>
      <c r="L26" s="57"/>
      <c r="M26" s="52"/>
      <c r="N26" s="53"/>
    </row>
    <row r="27" spans="1:14" ht="24">
      <c r="A27" s="3" t="s">
        <v>40</v>
      </c>
      <c r="B27" s="44" t="s">
        <v>60</v>
      </c>
      <c r="C27" s="40" t="s">
        <v>58</v>
      </c>
      <c r="D27" s="41" t="s">
        <v>71</v>
      </c>
      <c r="E27" s="41" t="s">
        <v>15</v>
      </c>
      <c r="F27" s="42">
        <v>0.66379999999999995</v>
      </c>
      <c r="G27" s="43">
        <v>7435</v>
      </c>
      <c r="H27" s="43">
        <v>4935</v>
      </c>
      <c r="I27" s="43">
        <v>2500</v>
      </c>
      <c r="J27" s="43">
        <v>0</v>
      </c>
      <c r="K27" s="56"/>
      <c r="L27" s="57"/>
      <c r="M27" s="52"/>
      <c r="N27" s="53"/>
    </row>
    <row r="28" spans="1:14">
      <c r="A28" s="3"/>
      <c r="B28" s="3" t="s">
        <v>27</v>
      </c>
      <c r="C28" s="3"/>
      <c r="D28" s="3"/>
      <c r="E28" s="3"/>
      <c r="F28" s="3"/>
      <c r="G28" s="45">
        <f>SUM(G23:G27)</f>
        <v>8792669.5600000005</v>
      </c>
      <c r="H28" s="45">
        <f>SUM(H23:H27)</f>
        <v>6386607.0600000005</v>
      </c>
      <c r="I28" s="45">
        <f>SUM(I23:I27)</f>
        <v>3254358.92</v>
      </c>
      <c r="J28" s="45">
        <f>SUM(J23:J27)</f>
        <v>0</v>
      </c>
      <c r="K28" s="52"/>
      <c r="L28" s="52"/>
      <c r="M28" s="52"/>
      <c r="N28" s="53"/>
    </row>
    <row r="29" spans="1:14">
      <c r="A29" s="47"/>
      <c r="B29" s="47"/>
      <c r="C29" s="47"/>
      <c r="D29" s="47"/>
      <c r="E29" s="47"/>
      <c r="F29" s="47"/>
      <c r="G29" s="48"/>
      <c r="H29" s="48"/>
      <c r="I29" s="48"/>
      <c r="J29" s="48"/>
      <c r="K29" s="52"/>
      <c r="L29" s="52"/>
      <c r="M29" s="52"/>
      <c r="N29" s="53"/>
    </row>
    <row r="30" spans="1:14" s="49" customFormat="1">
      <c r="A30" s="1"/>
      <c r="B30" s="35" t="s">
        <v>104</v>
      </c>
      <c r="C30" s="1"/>
      <c r="D30" s="1"/>
      <c r="E30" s="1"/>
      <c r="F30" s="1"/>
      <c r="G30" s="1"/>
      <c r="H30" s="1"/>
      <c r="I30" s="1"/>
      <c r="J30" s="1"/>
      <c r="K30" s="52"/>
      <c r="L30" s="52"/>
      <c r="M30" s="52"/>
      <c r="N30" s="53"/>
    </row>
    <row r="31" spans="1:14">
      <c r="B31" s="35" t="s">
        <v>85</v>
      </c>
      <c r="K31" s="58"/>
      <c r="L31" s="58"/>
      <c r="M31" s="53"/>
      <c r="N31" s="53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K44" s="1"/>
      <c r="L44" s="1"/>
    </row>
  </sheetData>
  <mergeCells count="4">
    <mergeCell ref="B1:G1"/>
    <mergeCell ref="H1:I1"/>
    <mergeCell ref="B2:D2"/>
    <mergeCell ref="B21:C21"/>
  </mergeCells>
  <phoneticPr fontId="15" type="noConversion"/>
  <pageMargins left="0.25" right="0.25" top="0.75" bottom="0.75" header="0.3" footer="0.3"/>
  <pageSetup paperSize="8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Starostwo Powiatowe w Poznaniu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Lesicka</dc:creator>
  <cp:lastModifiedBy>Joanna Lesicka</cp:lastModifiedBy>
  <cp:lastPrinted>2022-09-23T05:40:58Z</cp:lastPrinted>
  <dcterms:created xsi:type="dcterms:W3CDTF">2022-04-20T09:13:38Z</dcterms:created>
  <dcterms:modified xsi:type="dcterms:W3CDTF">2022-09-23T07:32:21Z</dcterms:modified>
</cp:coreProperties>
</file>