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cynka\Desktop\Uchwały podatkowe na rok 2021\"/>
    </mc:Choice>
  </mc:AlternateContent>
  <xr:revisionPtr revIDLastSave="0" documentId="13_ncr:1_{59A9E44D-4A53-4074-A4FA-2CFCC6988A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1" l="1"/>
  <c r="C126" i="1"/>
  <c r="C124" i="1"/>
  <c r="C123" i="1"/>
  <c r="C122" i="1"/>
  <c r="C120" i="1"/>
  <c r="C119" i="1"/>
  <c r="C118" i="1"/>
  <c r="C115" i="1"/>
  <c r="C114" i="1"/>
  <c r="C112" i="1"/>
  <c r="C111" i="1"/>
  <c r="C109" i="1"/>
  <c r="C107" i="1"/>
  <c r="C105" i="1"/>
  <c r="C104" i="1"/>
  <c r="C103" i="1"/>
  <c r="C98" i="1"/>
  <c r="C97" i="1"/>
  <c r="C95" i="1"/>
  <c r="C94" i="1"/>
  <c r="C92" i="1"/>
  <c r="C91" i="1"/>
  <c r="C90" i="1"/>
  <c r="C89" i="1"/>
  <c r="C87" i="1"/>
  <c r="D87" i="1" s="1"/>
  <c r="H87" i="1" s="1"/>
  <c r="C86" i="1"/>
  <c r="D86" i="1" s="1"/>
  <c r="H86" i="1" s="1"/>
  <c r="C85" i="1"/>
  <c r="D85" i="1" s="1"/>
  <c r="H85" i="1" s="1"/>
  <c r="C82" i="1"/>
  <c r="D82" i="1" s="1"/>
  <c r="H82" i="1" s="1"/>
  <c r="C81" i="1"/>
  <c r="D81" i="1" s="1"/>
  <c r="H81" i="1" s="1"/>
  <c r="C79" i="1"/>
  <c r="D79" i="1" s="1"/>
  <c r="F79" i="1" s="1"/>
  <c r="C78" i="1"/>
  <c r="D78" i="1" s="1"/>
  <c r="F78" i="1" s="1"/>
  <c r="C77" i="1"/>
  <c r="C76" i="1"/>
  <c r="D76" i="1" s="1"/>
  <c r="H76" i="1" s="1"/>
  <c r="C74" i="1"/>
  <c r="C73" i="1"/>
  <c r="C72" i="1"/>
  <c r="C69" i="1"/>
  <c r="D69" i="1" s="1"/>
  <c r="C68" i="1"/>
  <c r="C66" i="1"/>
  <c r="C65" i="1"/>
  <c r="C63" i="1"/>
  <c r="C62" i="1"/>
  <c r="C61" i="1"/>
  <c r="C60" i="1"/>
  <c r="C57" i="1"/>
  <c r="C56" i="1"/>
  <c r="D56" i="1" s="1"/>
  <c r="H56" i="1" s="1"/>
  <c r="C54" i="1"/>
  <c r="D54" i="1" s="1"/>
  <c r="H54" i="1" s="1"/>
  <c r="C53" i="1"/>
  <c r="C52" i="1"/>
  <c r="C51" i="1"/>
  <c r="D51" i="1" s="1"/>
  <c r="H51" i="1" s="1"/>
  <c r="C48" i="1"/>
  <c r="D48" i="1" s="1"/>
  <c r="F48" i="1" s="1"/>
  <c r="C47" i="1"/>
  <c r="D47" i="1" s="1"/>
  <c r="C46" i="1"/>
  <c r="D46" i="1" s="1"/>
  <c r="C44" i="1"/>
  <c r="D44" i="1" s="1"/>
  <c r="H44" i="1" s="1"/>
  <c r="C43" i="1"/>
  <c r="D43" i="1" s="1"/>
  <c r="H43" i="1" s="1"/>
  <c r="C42" i="1"/>
  <c r="C41" i="1"/>
  <c r="C40" i="1"/>
  <c r="D40" i="1" s="1"/>
  <c r="H40" i="1" s="1"/>
  <c r="C38" i="1"/>
  <c r="D38" i="1" s="1"/>
  <c r="H38" i="1" s="1"/>
  <c r="C37" i="1"/>
  <c r="D37" i="1" s="1"/>
  <c r="H37" i="1" s="1"/>
  <c r="C36" i="1"/>
  <c r="D36" i="1" s="1"/>
  <c r="H36" i="1" s="1"/>
  <c r="C35" i="1"/>
  <c r="D35" i="1" s="1"/>
  <c r="H35" i="1" s="1"/>
  <c r="C34" i="1"/>
  <c r="D34" i="1" s="1"/>
  <c r="H34" i="1" s="1"/>
  <c r="C33" i="1"/>
  <c r="D33" i="1" s="1"/>
  <c r="H33" i="1" s="1"/>
  <c r="C31" i="1"/>
  <c r="D31" i="1" s="1"/>
  <c r="H31" i="1" s="1"/>
  <c r="C30" i="1"/>
  <c r="D30" i="1" s="1"/>
  <c r="H30" i="1" s="1"/>
  <c r="C29" i="1"/>
  <c r="C28" i="1"/>
  <c r="H90" i="1"/>
  <c r="H73" i="1"/>
  <c r="H64" i="1"/>
  <c r="H65" i="1"/>
  <c r="F65" i="1"/>
  <c r="D21" i="1"/>
  <c r="D22" i="1"/>
  <c r="D23" i="1"/>
  <c r="D24" i="1"/>
  <c r="D25" i="1"/>
  <c r="H25" i="1" s="1"/>
  <c r="D28" i="1"/>
  <c r="D29" i="1"/>
  <c r="D60" i="1"/>
  <c r="H60" i="1" s="1"/>
  <c r="D61" i="1"/>
  <c r="H61" i="1" s="1"/>
  <c r="D65" i="1"/>
  <c r="D66" i="1"/>
  <c r="F66" i="1" s="1"/>
  <c r="D68" i="1"/>
  <c r="F68" i="1" s="1"/>
  <c r="D72" i="1"/>
  <c r="H72" i="1" s="1"/>
  <c r="D73" i="1"/>
  <c r="D74" i="1"/>
  <c r="H74" i="1" s="1"/>
  <c r="D77" i="1"/>
  <c r="H77" i="1" s="1"/>
  <c r="D89" i="1"/>
  <c r="H89" i="1" s="1"/>
  <c r="D90" i="1"/>
  <c r="D91" i="1"/>
  <c r="H91" i="1" s="1"/>
  <c r="D94" i="1"/>
  <c r="H94" i="1" s="1"/>
  <c r="D95" i="1"/>
  <c r="H95" i="1" s="1"/>
  <c r="D97" i="1"/>
  <c r="D98" i="1"/>
  <c r="F5" i="1"/>
  <c r="F6" i="1"/>
  <c r="F4" i="1"/>
  <c r="D10" i="1"/>
  <c r="D11" i="1"/>
  <c r="H11" i="1" s="1"/>
  <c r="D12" i="1"/>
  <c r="H12" i="1" s="1"/>
  <c r="D14" i="1"/>
  <c r="D15" i="1"/>
  <c r="D16" i="1"/>
  <c r="D17" i="1"/>
  <c r="D18" i="1"/>
  <c r="D19" i="1"/>
  <c r="D9" i="1"/>
  <c r="C25" i="1"/>
  <c r="C24" i="1"/>
  <c r="C23" i="1"/>
  <c r="C22" i="1"/>
  <c r="C21" i="1"/>
  <c r="C19" i="1"/>
  <c r="C18" i="1"/>
  <c r="C17" i="1"/>
  <c r="C16" i="1"/>
  <c r="C9" i="1"/>
  <c r="H29" i="1"/>
  <c r="H28" i="1"/>
  <c r="H22" i="1"/>
  <c r="H23" i="1"/>
  <c r="H24" i="1"/>
  <c r="H21" i="1"/>
  <c r="H15" i="1"/>
  <c r="H16" i="1"/>
  <c r="H17" i="1"/>
  <c r="H18" i="1"/>
  <c r="H19" i="1"/>
  <c r="H14" i="1"/>
  <c r="H10" i="1"/>
  <c r="H66" i="1" l="1"/>
  <c r="H68" i="1"/>
  <c r="H78" i="1"/>
  <c r="H79" i="1"/>
  <c r="D5" i="1" l="1"/>
  <c r="D6" i="1"/>
  <c r="D103" i="1"/>
  <c r="D104" i="1"/>
  <c r="D109" i="1"/>
  <c r="D111" i="1"/>
  <c r="D112" i="1"/>
  <c r="D120" i="1"/>
  <c r="D122" i="1"/>
  <c r="D127" i="1"/>
  <c r="D41" i="1"/>
  <c r="H41" i="1" s="1"/>
  <c r="D42" i="1"/>
  <c r="H42" i="1" s="1"/>
  <c r="D52" i="1"/>
  <c r="H52" i="1" s="1"/>
  <c r="D53" i="1"/>
  <c r="H53" i="1" s="1"/>
  <c r="D57" i="1"/>
  <c r="H57" i="1" s="1"/>
  <c r="D62" i="1"/>
  <c r="H62" i="1" s="1"/>
  <c r="D63" i="1"/>
  <c r="H63" i="1" s="1"/>
  <c r="D92" i="1"/>
  <c r="H92" i="1" s="1"/>
  <c r="D105" i="1"/>
  <c r="D107" i="1"/>
  <c r="C108" i="1"/>
  <c r="D108" i="1" s="1"/>
  <c r="D114" i="1"/>
  <c r="D115" i="1"/>
  <c r="D118" i="1"/>
  <c r="D119" i="1"/>
  <c r="D123" i="1"/>
  <c r="D124" i="1"/>
  <c r="D126" i="1"/>
  <c r="C15" i="1"/>
  <c r="C14" i="1"/>
  <c r="C12" i="1"/>
  <c r="C5" i="1"/>
  <c r="C4" i="1"/>
  <c r="D4" i="1" s="1"/>
  <c r="C11" i="1"/>
  <c r="C10" i="1"/>
  <c r="C6" i="1"/>
</calcChain>
</file>

<file path=xl/sharedStrings.xml><?xml version="1.0" encoding="utf-8"?>
<sst xmlns="http://schemas.openxmlformats.org/spreadsheetml/2006/main" count="133" uniqueCount="81">
  <si>
    <t xml:space="preserve">Stawki podatku od środków transportowych - analiza porównawcza 2020 - 2021 </t>
  </si>
  <si>
    <t>Kwota zmiany po waloryzacji o 3,9 %</t>
  </si>
  <si>
    <t>Wartość stawki obowiązującej                 w roku 2020</t>
  </si>
  <si>
    <t>1) od samochodów ciężarowych o dopuszczalnej masie całkowitej pojazdu:</t>
  </si>
  <si>
    <t xml:space="preserve">a) powyżej 3,5 tony do 5,5 tony włącznie </t>
  </si>
  <si>
    <t xml:space="preserve">b) powyżej 5,5 tony do 9 ton włącznie </t>
  </si>
  <si>
    <t>c) powyżej 9 ton a poniżej 12 ton</t>
  </si>
  <si>
    <t>Wartość stawki max                        w roku 2021</t>
  </si>
  <si>
    <t>2) od samochodów ciężarowych z zawieszeniem pneumatycznym lub zawieszeniem uznanym za równoważne o dopuszczalnej masie całkowitej i liczbie osi:</t>
  </si>
  <si>
    <t>a) dwie osie</t>
  </si>
  <si>
    <t xml:space="preserve">masa całkowita równa lub wyższa niż 12 ton a mniejsza niż 13 ton </t>
  </si>
  <si>
    <t xml:space="preserve">masa całkowita równa lub wyższa niż 13 ton a mniejsza niż 14 ton </t>
  </si>
  <si>
    <t xml:space="preserve"> masa całkowita równa lub wyższa niż 14 ton a mniejsza niż 15 ton </t>
  </si>
  <si>
    <t>masa całkowita równa lub wyższa niż 15 ton</t>
  </si>
  <si>
    <t>b) trzy osie</t>
  </si>
  <si>
    <t xml:space="preserve">masa całkowita równa lub wyższa niż 12 ton a mniejsza niż 17 ton </t>
  </si>
  <si>
    <t xml:space="preserve">masa całkowita równa lub wyższa niż 17 ton a mniejsza niż 19 ton </t>
  </si>
  <si>
    <t xml:space="preserve">masa całkowita równa lub wyższa niż 19 ton a mniejsza niż 21 ton </t>
  </si>
  <si>
    <t xml:space="preserve">masa całkowita równa lub wyższa niż 21 ton a mniejsza niż 23 ton </t>
  </si>
  <si>
    <t xml:space="preserve">masa całkowita równa lub wyższa niż 23 ton a mniejsza niż 25 ton </t>
  </si>
  <si>
    <t xml:space="preserve">masa całkowita równa lub wyższa niż 25 ton </t>
  </si>
  <si>
    <t>c) cztery osie i więcej</t>
  </si>
  <si>
    <t xml:space="preserve">masa całkowita równa lub wyższa niż 12 ton a mniejsza niż 25 ton </t>
  </si>
  <si>
    <t xml:space="preserve">masa całkowita równa lub wyższa niż 25 ton a mniejsza niż 27 ton </t>
  </si>
  <si>
    <t xml:space="preserve">masa całkowita równa lub wyższa niż 27 ton a mniejsza niż 29 ton </t>
  </si>
  <si>
    <t xml:space="preserve">masa całkowita równa lub wyższa niż 29 ton a mniejsza niż 31 ton </t>
  </si>
  <si>
    <t xml:space="preserve">masa całkowita równa lub wyższa niż 31 ton </t>
  </si>
  <si>
    <t>3) od samochodów ciężarowych z innym systemem zawieszenia osi jezdnych o dopuszczalnej masie całkowitej i liczbie osi:</t>
  </si>
  <si>
    <t xml:space="preserve">masa całkowita równa lub wyższa niż 14 ton a mniejsza niż 15 ton </t>
  </si>
  <si>
    <t>4) od ciągników siodłowych i balastowych przystosowanych do używania łącznie z naczepą lub przyczepą o dpouszczalnej masie całkowitej zespołu pojazdów:</t>
  </si>
  <si>
    <t>a) od 3,5 tony i powyżej 5,5 tony</t>
  </si>
  <si>
    <t>b) od 5,5 tony i powyżej 9 ton</t>
  </si>
  <si>
    <t>c) od 9 ton i powyżej 12 ton</t>
  </si>
  <si>
    <t>Różnica wartość stawki proponowanej                        na rok 2021                  w  Gminie Mosina       a wartości max</t>
  </si>
  <si>
    <t>5) od ciągników siodłowych i balastowych przystosowanych do używania łącznie z naczepą lub przyczepą, z zawieszeniem pneumatycznym lub zawieszeniem uznanym za równoważne o dpouszczalnej masie całkowitej zespołu pojazdów i liczbie osi:</t>
  </si>
  <si>
    <t xml:space="preserve">masa całkowita równa lub wyższa niż 12 ton a mniejsza niż 18 ton </t>
  </si>
  <si>
    <t xml:space="preserve">masa całkowita równa lub wyższa niż 18 ton a mniejsza niż 25 ton </t>
  </si>
  <si>
    <t xml:space="preserve">masa całkowita równa lub wyższa niż 25 ton a mniejsza niż 31 ton </t>
  </si>
  <si>
    <t>b) trzy osie i więcej</t>
  </si>
  <si>
    <t xml:space="preserve">masa całkowita równa lub wyższa niż 12 ton a mniejsza niż 40 ton </t>
  </si>
  <si>
    <t xml:space="preserve">masa całkowita równa lub wyższa niż 40 ton </t>
  </si>
  <si>
    <t>6) od ciągników siodłowych i balastowych przystosowanych do używania łącznie z naczepą lub przyczepą, z innym systemem zawieszenia osi jezdnych, o dpouszczalnej masie całkowitej zespołu pojazdów i liczbie osi:</t>
  </si>
  <si>
    <t>7) od przyczep i naczep, które łącznie z pojazdem silnikowym posiadają dopuszczalną masę całkowitą od 7 ton i poniżej 12 ton, z wyjątkiem związanych wyłącznie z działalnością rolniczą prowadzoną przez podatnika podatku rolnego:</t>
  </si>
  <si>
    <t>a) od 7 ton i powyżej 9 ton</t>
  </si>
  <si>
    <t>b) od 9 ton i powyżej 12 ton</t>
  </si>
  <si>
    <t>8) od przyczep i naczep z zawieszeniem pneumatycznym lub zawieszeniem uznanym za równoważne o dopuszczalnej masie całkowitej zespołu pojazdów i liczbie osi, z wyjątkiem związanych wyłącznie z działalnością rolniczą prowadzoną przez podatnika podatku rolnego:</t>
  </si>
  <si>
    <t>a) jedna oś</t>
  </si>
  <si>
    <t>b) dwie osie</t>
  </si>
  <si>
    <t xml:space="preserve">masa całkowita równa lub wyższa niż 12 ton a mniejsza niż 28 ton </t>
  </si>
  <si>
    <t xml:space="preserve">masa całkowita równa lub wyższa niż 28 ton a mniejsza niż 33 tony </t>
  </si>
  <si>
    <t xml:space="preserve">masa całkowita równa lub wyższa niż 33 tony a mniejsza niż 38 ton </t>
  </si>
  <si>
    <t xml:space="preserve">masa całkowita równa lub wyższa niż 38 ton </t>
  </si>
  <si>
    <t>c) trzy osie i więcej</t>
  </si>
  <si>
    <t xml:space="preserve">masa całkowita równa lub wyższa niż 12 ton a mniejsza niż 38 ton </t>
  </si>
  <si>
    <t>9) od przyczep i naczep z innym systemem zawieszenia osi jezdnych o dpouszczalnej masie cakowitej zespołu pojazdów i liczbie osi , z wyjątkiem związanych wyłącznie z działalnością rolniczą prowadzoną przez podatnika podatku rolnego:</t>
  </si>
  <si>
    <t xml:space="preserve">masa całkowita równa lub wyższa niż 38 ton  </t>
  </si>
  <si>
    <t>10) od autobusu w zależności od liczby miejsc do siedzenia poza miejscem kierowcy:</t>
  </si>
  <si>
    <t>a) mniejsza niż 22 miejsca</t>
  </si>
  <si>
    <t>b) równej lub większej niż 22 miejsca</t>
  </si>
  <si>
    <t>Zwiększone stawki dla pojazdów wyprodukowanych przed rokiem 2011</t>
  </si>
  <si>
    <t>a) od samochodów ciężarowych o dopuszczalnej masie całkowitej pojazdu:</t>
  </si>
  <si>
    <t xml:space="preserve">powyżej 3,5 tony do 5,5 tony włącznie </t>
  </si>
  <si>
    <t xml:space="preserve">powyżej 5,5 tony do 9 ton </t>
  </si>
  <si>
    <t>powyżej 9 ton i poniżej 12 ton</t>
  </si>
  <si>
    <t>Wartość stawki min                        w roku 2021</t>
  </si>
  <si>
    <t>Różnica wartość stawki proponowanej                        na rok 2021                  w  Gminie Mosina       a wartości min</t>
  </si>
  <si>
    <t>Wartość stawki proponowanej                        w roku 2021</t>
  </si>
  <si>
    <t>Wskaźnik Inflacji 3,90 %</t>
  </si>
  <si>
    <t>b) ciągnika siodłowego lub balastowego przystosowanego do użytkowania łącznie z naczepą lub przyczepą o dopuszczalnej masie całkowitej zespołu pojazdów od 3,5 tony i poniżej 12 ton</t>
  </si>
  <si>
    <t>od 3,5 tony i poniżej 5,5 tony</t>
  </si>
  <si>
    <t>od 5,5 tony i poniżej 9 ton</t>
  </si>
  <si>
    <t xml:space="preserve">od 9 ton i poniżej 12 ton </t>
  </si>
  <si>
    <t>od 7 ton i poniżej 9 ton</t>
  </si>
  <si>
    <t>c) od przyczep i naczep, które łącznie z pojazdem silnikowym posiadają dopuszczalną masę całkowitą od 7 ton i poniżej 12 ton, z wyjątkiem związanych wyłącznie z działalnością rolniczą prowadzoną przez podatnika podatku rolnego:</t>
  </si>
  <si>
    <t>d) od autobusu w zależności od liczby miejsc do siedzenia poza miejscem kierowcy:</t>
  </si>
  <si>
    <t>mniej niż 22 miejsca</t>
  </si>
  <si>
    <t>równej lub większej ni 22 miejsca</t>
  </si>
  <si>
    <t>1.dla pojazdów określnoych w § 1 pkt 1, pkt 4, pkt 7 i pkt 10, wyprodukowanych przed rokiem 2011, stawki podatku zwiększa się i określa się ich wysokość:</t>
  </si>
  <si>
    <t>2.dla pojazdów określnoych w § 1 pkt 1, pkt 4 i pkt 10, z wyłączeniem pojazdó określonych w § 2 ust.1, posiadających katalizatory spalin, stawki podatku zmniejsza się i określa się ich wysokość:</t>
  </si>
  <si>
    <t>b) od ciągników siodłowych i balastowych przystosowanych do używania łącznie z naczepą lub przyczepą o dopuszczalnej masie całkowitej zespołu pojazdów od 3,5 tony i poniżej 12 ton</t>
  </si>
  <si>
    <t>c) od autobusu w zależności od liczby miejsc do siedzenia poza miejscem kierowcy: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</si>
</sst>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0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" fontId="0" fillId="2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0" fontId="1" fillId="3" borderId="1" xfId="0" applyFont="1" applyFill="1" applyBorder="1" applyAlignment="1">
      <alignment horizontal="center" wrapText="1"/>
    </xf>
    <xf numFmtId="2" fontId="0" fillId="3" borderId="1" xfId="0" applyNumberFormat="1" applyFill="1" applyBorder="1"/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workbookViewId="0">
      <selection activeCell="A127" sqref="A127"/>
    </sheetView>
  </sheetViews>
  <sheetFormatPr defaultRowHeight="14.4" x14ac:dyDescent="0.3"/>
  <cols>
    <col min="1" max="1" width="28.6640625" customWidth="1"/>
    <col min="2" max="2" width="18.77734375" customWidth="1"/>
    <col min="3" max="3" width="31" customWidth="1"/>
    <col min="4" max="4" width="23.77734375" customWidth="1"/>
    <col min="5" max="5" width="16.5546875" customWidth="1"/>
    <col min="6" max="6" width="19" customWidth="1"/>
    <col min="7" max="7" width="16.21875" customWidth="1"/>
    <col min="8" max="8" width="18.21875" customWidth="1"/>
    <col min="9" max="9" width="13.44140625" customWidth="1"/>
  </cols>
  <sheetData>
    <row r="1" spans="1:10" ht="52.2" customHeight="1" x14ac:dyDescent="0.35">
      <c r="A1" s="7"/>
      <c r="B1" s="22" t="s">
        <v>0</v>
      </c>
      <c r="C1" s="22"/>
      <c r="D1" s="22"/>
      <c r="E1" s="22"/>
      <c r="F1" s="22"/>
      <c r="G1" s="22"/>
      <c r="H1" s="22"/>
      <c r="I1" s="22"/>
      <c r="J1" s="3"/>
    </row>
    <row r="2" spans="1:10" ht="86.4" customHeight="1" x14ac:dyDescent="0.3">
      <c r="A2" s="7"/>
      <c r="B2" s="8" t="s">
        <v>2</v>
      </c>
      <c r="C2" s="9" t="s">
        <v>1</v>
      </c>
      <c r="D2" s="10" t="s">
        <v>66</v>
      </c>
      <c r="E2" s="8" t="s">
        <v>7</v>
      </c>
      <c r="F2" s="8" t="s">
        <v>33</v>
      </c>
      <c r="G2" s="8" t="s">
        <v>64</v>
      </c>
      <c r="H2" s="8" t="s">
        <v>65</v>
      </c>
      <c r="I2" s="12" t="s">
        <v>67</v>
      </c>
      <c r="J2" s="4"/>
    </row>
    <row r="3" spans="1:10" ht="43.2" x14ac:dyDescent="0.3">
      <c r="A3" s="11" t="s">
        <v>3</v>
      </c>
      <c r="B3" s="12"/>
      <c r="C3" s="13"/>
      <c r="D3" s="19"/>
      <c r="E3" s="7"/>
      <c r="F3" s="7"/>
      <c r="G3" s="7"/>
      <c r="H3" s="7"/>
      <c r="I3" s="7"/>
      <c r="J3" s="4"/>
    </row>
    <row r="4" spans="1:10" ht="28.8" x14ac:dyDescent="0.3">
      <c r="A4" s="14" t="s">
        <v>4</v>
      </c>
      <c r="B4" s="15">
        <v>352</v>
      </c>
      <c r="C4" s="15">
        <f>B4*$I5</f>
        <v>1.3728</v>
      </c>
      <c r="D4" s="16">
        <f>B4+C4</f>
        <v>353.37279999999998</v>
      </c>
      <c r="E4" s="7">
        <v>880.77</v>
      </c>
      <c r="F4" s="17">
        <f>D4 - E4</f>
        <v>-527.3972</v>
      </c>
      <c r="G4" s="7"/>
      <c r="H4" s="7"/>
      <c r="I4" s="7"/>
    </row>
    <row r="5" spans="1:10" ht="28.8" x14ac:dyDescent="0.3">
      <c r="A5" s="14" t="s">
        <v>5</v>
      </c>
      <c r="B5" s="15">
        <v>584</v>
      </c>
      <c r="C5" s="15">
        <f>B5*I5</f>
        <v>2.2776000000000001</v>
      </c>
      <c r="D5" s="16">
        <f t="shared" ref="D5:D6" si="0">B5+C5</f>
        <v>586.27760000000001</v>
      </c>
      <c r="E5" s="7">
        <v>1469.31</v>
      </c>
      <c r="F5" s="17">
        <f t="shared" ref="F5:F6" si="1">D5 - E5</f>
        <v>-883.03239999999994</v>
      </c>
      <c r="G5" s="7"/>
      <c r="H5" s="7"/>
      <c r="I5" s="7">
        <v>3.8999999999999998E-3</v>
      </c>
      <c r="J5" s="1"/>
    </row>
    <row r="6" spans="1:10" x14ac:dyDescent="0.3">
      <c r="A6" s="14" t="s">
        <v>6</v>
      </c>
      <c r="B6" s="15">
        <v>700</v>
      </c>
      <c r="C6" s="15">
        <f>B6*I5</f>
        <v>2.73</v>
      </c>
      <c r="D6" s="16">
        <f t="shared" si="0"/>
        <v>702.73</v>
      </c>
      <c r="E6" s="7">
        <v>1763.16</v>
      </c>
      <c r="F6" s="17">
        <f t="shared" si="1"/>
        <v>-1060.43</v>
      </c>
      <c r="G6" s="7"/>
      <c r="H6" s="7"/>
      <c r="I6" s="7"/>
    </row>
    <row r="7" spans="1:10" ht="72" x14ac:dyDescent="0.3">
      <c r="A7" s="11" t="s">
        <v>8</v>
      </c>
      <c r="B7" s="15"/>
      <c r="C7" s="15"/>
      <c r="D7" s="18"/>
      <c r="E7" s="7"/>
      <c r="F7" s="17"/>
      <c r="G7" s="7"/>
      <c r="H7" s="7"/>
      <c r="I7" s="7"/>
    </row>
    <row r="8" spans="1:10" x14ac:dyDescent="0.3">
      <c r="A8" s="14" t="s">
        <v>9</v>
      </c>
      <c r="B8" s="15"/>
      <c r="C8" s="15"/>
      <c r="D8" s="18"/>
      <c r="E8" s="7"/>
      <c r="F8" s="17"/>
      <c r="G8" s="7"/>
      <c r="H8" s="7"/>
      <c r="I8" s="7"/>
    </row>
    <row r="9" spans="1:10" ht="43.2" x14ac:dyDescent="0.3">
      <c r="A9" s="14" t="s">
        <v>10</v>
      </c>
      <c r="B9" s="15">
        <v>132</v>
      </c>
      <c r="C9" s="15">
        <f>B9*I5</f>
        <v>0.51479999999999992</v>
      </c>
      <c r="D9" s="16">
        <f>B9+C9</f>
        <v>132.51480000000001</v>
      </c>
      <c r="E9" s="7"/>
      <c r="F9" s="17"/>
      <c r="G9" s="15">
        <v>0</v>
      </c>
      <c r="H9" s="15"/>
      <c r="I9" s="7"/>
    </row>
    <row r="10" spans="1:10" ht="42.6" customHeight="1" x14ac:dyDescent="0.3">
      <c r="A10" s="14" t="s">
        <v>11</v>
      </c>
      <c r="B10" s="15">
        <v>193</v>
      </c>
      <c r="C10" s="15">
        <f>B10*I5</f>
        <v>0.75269999999999992</v>
      </c>
      <c r="D10" s="16">
        <f t="shared" ref="D10:D73" si="2">B10+C10</f>
        <v>193.7527</v>
      </c>
      <c r="E10" s="7"/>
      <c r="F10" s="17"/>
      <c r="G10" s="7">
        <v>138.94999999999999</v>
      </c>
      <c r="H10" s="15">
        <f>D10-G10</f>
        <v>54.802700000000016</v>
      </c>
      <c r="I10" s="7"/>
    </row>
    <row r="11" spans="1:10" ht="51" customHeight="1" x14ac:dyDescent="0.3">
      <c r="A11" s="14" t="s">
        <v>12</v>
      </c>
      <c r="B11" s="15">
        <v>531</v>
      </c>
      <c r="C11" s="15">
        <f>B11*I5</f>
        <v>2.0709</v>
      </c>
      <c r="D11" s="16">
        <f t="shared" si="2"/>
        <v>533.07090000000005</v>
      </c>
      <c r="E11" s="7"/>
      <c r="F11" s="17"/>
      <c r="G11" s="7">
        <v>383.99</v>
      </c>
      <c r="H11" s="15">
        <f t="shared" ref="H11:H12" si="3">D11-G11</f>
        <v>149.08090000000004</v>
      </c>
      <c r="I11" s="7"/>
    </row>
    <row r="12" spans="1:10" ht="39" customHeight="1" x14ac:dyDescent="0.3">
      <c r="A12" s="14" t="s">
        <v>13</v>
      </c>
      <c r="B12" s="15">
        <v>749</v>
      </c>
      <c r="C12" s="15">
        <f>B12*I5</f>
        <v>2.9211</v>
      </c>
      <c r="D12" s="16">
        <f t="shared" si="2"/>
        <v>751.92110000000002</v>
      </c>
      <c r="E12" s="7"/>
      <c r="F12" s="17"/>
      <c r="G12" s="7">
        <v>540.96</v>
      </c>
      <c r="H12" s="15">
        <f t="shared" si="3"/>
        <v>210.96109999999999</v>
      </c>
      <c r="I12" s="7"/>
    </row>
    <row r="13" spans="1:10" ht="23.4" customHeight="1" x14ac:dyDescent="0.3">
      <c r="A13" s="14" t="s">
        <v>14</v>
      </c>
      <c r="B13" s="15"/>
      <c r="C13" s="15"/>
      <c r="D13" s="18"/>
      <c r="E13" s="7"/>
      <c r="F13" s="17"/>
      <c r="G13" s="7"/>
      <c r="H13" s="15"/>
      <c r="I13" s="7"/>
    </row>
    <row r="14" spans="1:10" ht="43.2" x14ac:dyDescent="0.3">
      <c r="A14" s="14" t="s">
        <v>15</v>
      </c>
      <c r="B14" s="15">
        <v>193</v>
      </c>
      <c r="C14" s="15">
        <f>B14*I5</f>
        <v>0.75269999999999992</v>
      </c>
      <c r="D14" s="16">
        <f t="shared" si="2"/>
        <v>193.7527</v>
      </c>
      <c r="E14" s="7"/>
      <c r="F14" s="17"/>
      <c r="G14" s="7">
        <v>138.94999999999999</v>
      </c>
      <c r="H14" s="15">
        <f>D14-G14</f>
        <v>54.802700000000016</v>
      </c>
      <c r="I14" s="7"/>
    </row>
    <row r="15" spans="1:10" ht="43.2" x14ac:dyDescent="0.3">
      <c r="A15" s="14" t="s">
        <v>16</v>
      </c>
      <c r="B15" s="15">
        <v>336</v>
      </c>
      <c r="C15" s="15">
        <f>B15*I5</f>
        <v>1.3104</v>
      </c>
      <c r="D15" s="16">
        <f t="shared" si="2"/>
        <v>337.31040000000002</v>
      </c>
      <c r="E15" s="7"/>
      <c r="F15" s="17"/>
      <c r="G15" s="7">
        <v>241.69</v>
      </c>
      <c r="H15" s="15">
        <f t="shared" ref="H15:H19" si="4">D15-G15</f>
        <v>95.620400000000018</v>
      </c>
      <c r="I15" s="7"/>
    </row>
    <row r="16" spans="1:10" ht="43.2" x14ac:dyDescent="0.3">
      <c r="A16" s="14" t="s">
        <v>17</v>
      </c>
      <c r="B16" s="15">
        <v>658</v>
      </c>
      <c r="C16" s="15">
        <f>B16*I5</f>
        <v>2.5661999999999998</v>
      </c>
      <c r="D16" s="16">
        <f t="shared" si="2"/>
        <v>660.56619999999998</v>
      </c>
      <c r="E16" s="7"/>
      <c r="F16" s="17"/>
      <c r="G16" s="7">
        <v>495.77</v>
      </c>
      <c r="H16" s="15">
        <f t="shared" si="4"/>
        <v>164.7962</v>
      </c>
      <c r="I16" s="7"/>
    </row>
    <row r="17" spans="1:9" ht="43.2" x14ac:dyDescent="0.3">
      <c r="A17" s="14" t="s">
        <v>18</v>
      </c>
      <c r="B17" s="15">
        <v>892</v>
      </c>
      <c r="C17" s="15">
        <f>B17*I5</f>
        <v>3.4787999999999997</v>
      </c>
      <c r="D17" s="16">
        <f t="shared" si="2"/>
        <v>895.47879999999998</v>
      </c>
      <c r="E17" s="7"/>
      <c r="F17" s="17"/>
      <c r="G17" s="15">
        <v>643.73</v>
      </c>
      <c r="H17" s="15">
        <f t="shared" si="4"/>
        <v>251.74879999999996</v>
      </c>
      <c r="I17" s="7"/>
    </row>
    <row r="18" spans="1:9" ht="43.2" x14ac:dyDescent="0.3">
      <c r="A18" s="14" t="s">
        <v>19</v>
      </c>
      <c r="B18" s="15">
        <v>1368</v>
      </c>
      <c r="C18" s="15">
        <f>B18*I5</f>
        <v>5.3351999999999995</v>
      </c>
      <c r="D18" s="16">
        <f t="shared" si="2"/>
        <v>1373.3352</v>
      </c>
      <c r="E18" s="7"/>
      <c r="F18" s="17"/>
      <c r="G18" s="15">
        <v>991.52</v>
      </c>
      <c r="H18" s="15">
        <f t="shared" si="4"/>
        <v>381.8152</v>
      </c>
      <c r="I18" s="7"/>
    </row>
    <row r="19" spans="1:9" ht="28.8" x14ac:dyDescent="0.3">
      <c r="A19" s="14" t="s">
        <v>20</v>
      </c>
      <c r="B19" s="15">
        <v>1775</v>
      </c>
      <c r="C19" s="15">
        <f>B19*I5</f>
        <v>6.9224999999999994</v>
      </c>
      <c r="D19" s="16">
        <f t="shared" si="2"/>
        <v>1781.9224999999999</v>
      </c>
      <c r="E19" s="7"/>
      <c r="F19" s="17"/>
      <c r="G19" s="15">
        <v>991.52</v>
      </c>
      <c r="H19" s="15">
        <f t="shared" si="4"/>
        <v>790.40249999999992</v>
      </c>
      <c r="I19" s="7"/>
    </row>
    <row r="20" spans="1:9" x14ac:dyDescent="0.3">
      <c r="A20" s="14" t="s">
        <v>21</v>
      </c>
      <c r="B20" s="15"/>
      <c r="C20" s="15"/>
      <c r="D20" s="18"/>
      <c r="E20" s="7"/>
      <c r="F20" s="17"/>
      <c r="G20" s="7"/>
      <c r="H20" s="15"/>
      <c r="I20" s="7"/>
    </row>
    <row r="21" spans="1:9" ht="43.2" x14ac:dyDescent="0.3">
      <c r="A21" s="14" t="s">
        <v>22</v>
      </c>
      <c r="B21" s="15">
        <v>892</v>
      </c>
      <c r="C21" s="15">
        <f>B21*I5</f>
        <v>3.4787999999999997</v>
      </c>
      <c r="D21" s="16">
        <f t="shared" si="2"/>
        <v>895.47879999999998</v>
      </c>
      <c r="E21" s="7"/>
      <c r="F21" s="17"/>
      <c r="G21" s="7">
        <v>643.73</v>
      </c>
      <c r="H21" s="15">
        <f>D21-G21</f>
        <v>251.74879999999996</v>
      </c>
      <c r="I21" s="7"/>
    </row>
    <row r="22" spans="1:9" ht="43.2" x14ac:dyDescent="0.3">
      <c r="A22" s="14" t="s">
        <v>23</v>
      </c>
      <c r="B22" s="15">
        <v>900</v>
      </c>
      <c r="C22" s="15">
        <f>B22*I5</f>
        <v>3.51</v>
      </c>
      <c r="D22" s="16">
        <f t="shared" si="2"/>
        <v>903.51</v>
      </c>
      <c r="E22" s="7"/>
      <c r="F22" s="17"/>
      <c r="G22" s="7">
        <v>652.76</v>
      </c>
      <c r="H22" s="15">
        <f t="shared" ref="H22:H25" si="5">D22-G22</f>
        <v>250.75</v>
      </c>
      <c r="I22" s="7"/>
    </row>
    <row r="23" spans="1:9" ht="43.2" x14ac:dyDescent="0.3">
      <c r="A23" s="14" t="s">
        <v>24</v>
      </c>
      <c r="B23" s="15">
        <v>1411</v>
      </c>
      <c r="C23" s="15">
        <f>B23*I5</f>
        <v>5.5028999999999995</v>
      </c>
      <c r="D23" s="16">
        <f t="shared" si="2"/>
        <v>1416.5029</v>
      </c>
      <c r="E23" s="7"/>
      <c r="F23" s="17"/>
      <c r="G23" s="15">
        <v>1018.62</v>
      </c>
      <c r="H23" s="15">
        <f t="shared" si="5"/>
        <v>397.88289999999995</v>
      </c>
      <c r="I23" s="7"/>
    </row>
    <row r="24" spans="1:9" ht="43.2" x14ac:dyDescent="0.3">
      <c r="A24" s="14" t="s">
        <v>25</v>
      </c>
      <c r="B24" s="15">
        <v>2240</v>
      </c>
      <c r="C24" s="15">
        <f>B24*I5</f>
        <v>8.7359999999999989</v>
      </c>
      <c r="D24" s="16">
        <f t="shared" si="2"/>
        <v>2248.7359999999999</v>
      </c>
      <c r="E24" s="7"/>
      <c r="F24" s="17"/>
      <c r="G24" s="15">
        <v>1617.14</v>
      </c>
      <c r="H24" s="15">
        <f t="shared" si="5"/>
        <v>631.59599999999978</v>
      </c>
      <c r="I24" s="7"/>
    </row>
    <row r="25" spans="1:9" ht="28.8" x14ac:dyDescent="0.3">
      <c r="A25" s="14" t="s">
        <v>26</v>
      </c>
      <c r="B25" s="15">
        <v>2291</v>
      </c>
      <c r="C25" s="15">
        <f>B25*I5</f>
        <v>8.934899999999999</v>
      </c>
      <c r="D25" s="16">
        <f t="shared" si="2"/>
        <v>2299.9349000000002</v>
      </c>
      <c r="E25" s="7"/>
      <c r="F25" s="17"/>
      <c r="G25" s="7">
        <v>1617.14</v>
      </c>
      <c r="H25" s="15">
        <f t="shared" si="5"/>
        <v>682.7949000000001</v>
      </c>
      <c r="I25" s="7"/>
    </row>
    <row r="26" spans="1:9" ht="57.6" x14ac:dyDescent="0.3">
      <c r="A26" s="11" t="s">
        <v>27</v>
      </c>
      <c r="B26" s="7"/>
      <c r="C26" s="15"/>
      <c r="D26" s="18"/>
      <c r="E26" s="7"/>
      <c r="F26" s="17"/>
      <c r="G26" s="7"/>
      <c r="H26" s="15"/>
      <c r="I26" s="7"/>
    </row>
    <row r="27" spans="1:9" x14ac:dyDescent="0.3">
      <c r="A27" s="14" t="s">
        <v>9</v>
      </c>
      <c r="B27" s="7"/>
      <c r="C27" s="15"/>
      <c r="D27" s="18"/>
      <c r="E27" s="7"/>
      <c r="F27" s="17"/>
      <c r="G27" s="7"/>
      <c r="H27" s="15"/>
      <c r="I27" s="7"/>
    </row>
    <row r="28" spans="1:9" ht="43.2" x14ac:dyDescent="0.3">
      <c r="A28" s="14" t="s">
        <v>10</v>
      </c>
      <c r="B28" s="15">
        <v>193</v>
      </c>
      <c r="C28" s="15">
        <f>B28*I5</f>
        <v>0.75269999999999992</v>
      </c>
      <c r="D28" s="16">
        <f t="shared" si="2"/>
        <v>193.7527</v>
      </c>
      <c r="E28" s="7"/>
      <c r="F28" s="17"/>
      <c r="G28" s="7">
        <v>138.94999999999999</v>
      </c>
      <c r="H28" s="15">
        <f>D28-G28</f>
        <v>54.802700000000016</v>
      </c>
      <c r="I28" s="7"/>
    </row>
    <row r="29" spans="1:9" ht="43.2" x14ac:dyDescent="0.3">
      <c r="A29" s="14" t="s">
        <v>11</v>
      </c>
      <c r="B29" s="15">
        <v>531</v>
      </c>
      <c r="C29" s="15">
        <f>B29*I5</f>
        <v>2.0709</v>
      </c>
      <c r="D29" s="16">
        <f t="shared" si="2"/>
        <v>533.07090000000005</v>
      </c>
      <c r="E29" s="7"/>
      <c r="F29" s="17"/>
      <c r="G29" s="7">
        <v>383.99</v>
      </c>
      <c r="H29" s="15">
        <f t="shared" ref="H29:H31" si="6">D29-G29</f>
        <v>149.08090000000004</v>
      </c>
      <c r="I29" s="7"/>
    </row>
    <row r="30" spans="1:9" ht="43.2" x14ac:dyDescent="0.3">
      <c r="A30" s="14" t="s">
        <v>28</v>
      </c>
      <c r="B30" s="15">
        <v>749</v>
      </c>
      <c r="C30" s="15">
        <f>B30*I5</f>
        <v>2.9211</v>
      </c>
      <c r="D30" s="16">
        <f t="shared" si="2"/>
        <v>751.92110000000002</v>
      </c>
      <c r="E30" s="7"/>
      <c r="F30" s="17"/>
      <c r="G30" s="7">
        <v>540.96</v>
      </c>
      <c r="H30" s="15">
        <f t="shared" si="6"/>
        <v>210.96109999999999</v>
      </c>
      <c r="I30" s="7"/>
    </row>
    <row r="31" spans="1:9" ht="28.8" x14ac:dyDescent="0.3">
      <c r="A31" s="14" t="s">
        <v>13</v>
      </c>
      <c r="B31" s="15">
        <v>1694</v>
      </c>
      <c r="C31" s="15">
        <f>B31*I5</f>
        <v>6.6065999999999994</v>
      </c>
      <c r="D31" s="16">
        <f t="shared" si="2"/>
        <v>1700.6066000000001</v>
      </c>
      <c r="E31" s="7"/>
      <c r="F31" s="17"/>
      <c r="G31" s="7">
        <v>1224.18</v>
      </c>
      <c r="H31" s="15">
        <f t="shared" si="6"/>
        <v>476.42660000000001</v>
      </c>
      <c r="I31" s="7"/>
    </row>
    <row r="32" spans="1:9" x14ac:dyDescent="0.3">
      <c r="A32" s="14" t="s">
        <v>14</v>
      </c>
      <c r="B32" s="7"/>
      <c r="C32" s="15"/>
      <c r="D32" s="18"/>
      <c r="E32" s="7"/>
      <c r="F32" s="17"/>
      <c r="G32" s="7"/>
      <c r="H32" s="15"/>
      <c r="I32" s="7"/>
    </row>
    <row r="33" spans="1:9" ht="43.2" x14ac:dyDescent="0.3">
      <c r="A33" s="14" t="s">
        <v>15</v>
      </c>
      <c r="B33" s="15">
        <v>336</v>
      </c>
      <c r="C33" s="15">
        <f>B33*I5</f>
        <v>1.3104</v>
      </c>
      <c r="D33" s="16">
        <f t="shared" si="2"/>
        <v>337.31040000000002</v>
      </c>
      <c r="E33" s="7"/>
      <c r="F33" s="17"/>
      <c r="G33" s="7">
        <v>241.69</v>
      </c>
      <c r="H33" s="15">
        <f>D33-G33</f>
        <v>95.620400000000018</v>
      </c>
      <c r="I33" s="7"/>
    </row>
    <row r="34" spans="1:9" ht="43.2" x14ac:dyDescent="0.3">
      <c r="A34" s="14" t="s">
        <v>16</v>
      </c>
      <c r="B34" s="15">
        <v>686</v>
      </c>
      <c r="C34" s="15">
        <f>B34*I5</f>
        <v>2.6753999999999998</v>
      </c>
      <c r="D34" s="16">
        <f t="shared" si="2"/>
        <v>688.67539999999997</v>
      </c>
      <c r="E34" s="7"/>
      <c r="F34" s="17"/>
      <c r="G34" s="7">
        <v>495.77</v>
      </c>
      <c r="H34" s="15">
        <f t="shared" ref="H34:H38" si="7">D34-G34</f>
        <v>192.90539999999999</v>
      </c>
      <c r="I34" s="7"/>
    </row>
    <row r="35" spans="1:9" ht="43.2" x14ac:dyDescent="0.3">
      <c r="A35" s="14" t="s">
        <v>17</v>
      </c>
      <c r="B35" s="15">
        <v>859</v>
      </c>
      <c r="C35" s="15">
        <f>B35*I5</f>
        <v>3.3500999999999999</v>
      </c>
      <c r="D35" s="16">
        <f t="shared" si="2"/>
        <v>862.3501</v>
      </c>
      <c r="E35" s="7"/>
      <c r="F35" s="17"/>
      <c r="G35" s="7">
        <v>643.73</v>
      </c>
      <c r="H35" s="15">
        <f t="shared" si="7"/>
        <v>218.62009999999998</v>
      </c>
      <c r="I35" s="7"/>
    </row>
    <row r="36" spans="1:9" ht="43.2" x14ac:dyDescent="0.3">
      <c r="A36" s="14" t="s">
        <v>18</v>
      </c>
      <c r="B36" s="15">
        <v>1323</v>
      </c>
      <c r="C36" s="15">
        <f>B36*I5</f>
        <v>5.1597</v>
      </c>
      <c r="D36" s="16">
        <f t="shared" si="2"/>
        <v>1328.1596999999999</v>
      </c>
      <c r="E36" s="7"/>
      <c r="F36" s="17"/>
      <c r="G36" s="7">
        <v>991.52</v>
      </c>
      <c r="H36" s="15">
        <f t="shared" si="7"/>
        <v>336.63969999999995</v>
      </c>
      <c r="I36" s="7"/>
    </row>
    <row r="37" spans="1:9" ht="43.2" x14ac:dyDescent="0.3">
      <c r="A37" s="14" t="s">
        <v>19</v>
      </c>
      <c r="B37" s="15">
        <v>2136</v>
      </c>
      <c r="C37" s="15">
        <f>B37*I5</f>
        <v>8.3303999999999991</v>
      </c>
      <c r="D37" s="16">
        <f t="shared" si="2"/>
        <v>2144.3303999999998</v>
      </c>
      <c r="E37" s="7"/>
      <c r="F37" s="17"/>
      <c r="G37" s="7">
        <v>1541.49</v>
      </c>
      <c r="H37" s="15">
        <f t="shared" si="7"/>
        <v>602.84039999999982</v>
      </c>
      <c r="I37" s="7"/>
    </row>
    <row r="38" spans="1:9" ht="28.8" x14ac:dyDescent="0.3">
      <c r="A38" s="14" t="s">
        <v>20</v>
      </c>
      <c r="B38" s="15">
        <v>2291</v>
      </c>
      <c r="C38" s="15">
        <f>B38*I5</f>
        <v>8.934899999999999</v>
      </c>
      <c r="D38" s="16">
        <f t="shared" si="2"/>
        <v>2299.9349000000002</v>
      </c>
      <c r="E38" s="7"/>
      <c r="F38" s="17"/>
      <c r="G38" s="7">
        <v>1541.49</v>
      </c>
      <c r="H38" s="15">
        <f t="shared" si="7"/>
        <v>758.44490000000019</v>
      </c>
      <c r="I38" s="7"/>
    </row>
    <row r="39" spans="1:9" x14ac:dyDescent="0.3">
      <c r="A39" s="14" t="s">
        <v>21</v>
      </c>
      <c r="B39" s="7"/>
      <c r="C39" s="15"/>
      <c r="D39" s="18"/>
      <c r="E39" s="7"/>
      <c r="F39" s="17"/>
      <c r="G39" s="7"/>
      <c r="H39" s="15"/>
      <c r="I39" s="7"/>
    </row>
    <row r="40" spans="1:9" ht="43.2" x14ac:dyDescent="0.3">
      <c r="A40" s="14" t="s">
        <v>22</v>
      </c>
      <c r="B40" s="15">
        <v>906</v>
      </c>
      <c r="C40" s="15">
        <f>B40*$I5</f>
        <v>3.5333999999999999</v>
      </c>
      <c r="D40" s="16">
        <f t="shared" si="2"/>
        <v>909.53340000000003</v>
      </c>
      <c r="E40" s="7"/>
      <c r="F40" s="17"/>
      <c r="G40" s="7">
        <v>652.76</v>
      </c>
      <c r="H40" s="15">
        <f>D40-G40</f>
        <v>256.77340000000004</v>
      </c>
      <c r="I40" s="7"/>
    </row>
    <row r="41" spans="1:9" ht="43.2" x14ac:dyDescent="0.3">
      <c r="A41" s="14" t="s">
        <v>23</v>
      </c>
      <c r="B41" s="15">
        <v>1411</v>
      </c>
      <c r="C41" s="15">
        <f>B41*I5</f>
        <v>5.5028999999999995</v>
      </c>
      <c r="D41" s="16">
        <f t="shared" si="2"/>
        <v>1416.5029</v>
      </c>
      <c r="E41" s="7"/>
      <c r="F41" s="17"/>
      <c r="G41" s="7">
        <v>1018.62</v>
      </c>
      <c r="H41" s="15">
        <f t="shared" ref="H41:H44" si="8">D41-G41</f>
        <v>397.88289999999995</v>
      </c>
      <c r="I41" s="7"/>
    </row>
    <row r="42" spans="1:9" ht="43.2" x14ac:dyDescent="0.3">
      <c r="A42" s="14" t="s">
        <v>24</v>
      </c>
      <c r="B42" s="15">
        <v>2240</v>
      </c>
      <c r="C42" s="15">
        <f>B42*I5</f>
        <v>8.7359999999999989</v>
      </c>
      <c r="D42" s="16">
        <f t="shared" si="2"/>
        <v>2248.7359999999999</v>
      </c>
      <c r="E42" s="7"/>
      <c r="F42" s="17"/>
      <c r="G42" s="7">
        <v>1617.14</v>
      </c>
      <c r="H42" s="15">
        <f t="shared" si="8"/>
        <v>631.59599999999978</v>
      </c>
      <c r="I42" s="7"/>
    </row>
    <row r="43" spans="1:9" ht="43.2" x14ac:dyDescent="0.3">
      <c r="A43" s="14" t="s">
        <v>25</v>
      </c>
      <c r="B43" s="15">
        <v>2443</v>
      </c>
      <c r="C43" s="15">
        <f>B43*I5</f>
        <v>9.5276999999999994</v>
      </c>
      <c r="D43" s="16">
        <f t="shared" si="2"/>
        <v>2452.5277000000001</v>
      </c>
      <c r="E43" s="7"/>
      <c r="F43" s="17"/>
      <c r="G43" s="7">
        <v>2398.61</v>
      </c>
      <c r="H43" s="15">
        <f t="shared" si="8"/>
        <v>53.917699999999968</v>
      </c>
      <c r="I43" s="7"/>
    </row>
    <row r="44" spans="1:9" ht="28.8" x14ac:dyDescent="0.3">
      <c r="A44" s="14" t="s">
        <v>26</v>
      </c>
      <c r="B44" s="15">
        <v>2443</v>
      </c>
      <c r="C44" s="15">
        <f>B44*I5</f>
        <v>9.5276999999999994</v>
      </c>
      <c r="D44" s="16">
        <f t="shared" si="2"/>
        <v>2452.5277000000001</v>
      </c>
      <c r="E44" s="7"/>
      <c r="F44" s="17"/>
      <c r="G44" s="7">
        <v>2398.61</v>
      </c>
      <c r="H44" s="15">
        <f t="shared" si="8"/>
        <v>53.917699999999968</v>
      </c>
      <c r="I44" s="7"/>
    </row>
    <row r="45" spans="1:9" ht="86.4" x14ac:dyDescent="0.3">
      <c r="A45" s="11" t="s">
        <v>29</v>
      </c>
      <c r="B45" s="7"/>
      <c r="C45" s="15"/>
      <c r="D45" s="18"/>
      <c r="E45" s="7"/>
      <c r="F45" s="17"/>
      <c r="G45" s="7"/>
      <c r="H45" s="15"/>
      <c r="I45" s="7"/>
    </row>
    <row r="46" spans="1:9" x14ac:dyDescent="0.3">
      <c r="A46" s="14" t="s">
        <v>30</v>
      </c>
      <c r="B46" s="15">
        <v>816</v>
      </c>
      <c r="C46" s="15">
        <f>B46*I5</f>
        <v>3.1823999999999999</v>
      </c>
      <c r="D46" s="16">
        <f t="shared" si="2"/>
        <v>819.18240000000003</v>
      </c>
      <c r="E46" s="7"/>
      <c r="F46" s="17"/>
      <c r="G46" s="7"/>
      <c r="H46" s="15"/>
      <c r="I46" s="7"/>
    </row>
    <row r="47" spans="1:9" x14ac:dyDescent="0.3">
      <c r="A47" s="14" t="s">
        <v>31</v>
      </c>
      <c r="B47" s="15">
        <v>945</v>
      </c>
      <c r="C47" s="15">
        <f>B47*I5</f>
        <v>3.6854999999999998</v>
      </c>
      <c r="D47" s="16">
        <f t="shared" si="2"/>
        <v>948.68550000000005</v>
      </c>
      <c r="E47" s="7"/>
      <c r="F47" s="17"/>
      <c r="G47" s="7"/>
      <c r="H47" s="15"/>
      <c r="I47" s="7"/>
    </row>
    <row r="48" spans="1:9" x14ac:dyDescent="0.3">
      <c r="A48" s="14" t="s">
        <v>32</v>
      </c>
      <c r="B48" s="15">
        <v>1352</v>
      </c>
      <c r="C48" s="15">
        <f>B48*I5</f>
        <v>5.2728000000000002</v>
      </c>
      <c r="D48" s="16">
        <f t="shared" si="2"/>
        <v>1357.2728</v>
      </c>
      <c r="E48" s="7">
        <v>2056.9899999999998</v>
      </c>
      <c r="F48" s="17">
        <f>D48 -E48</f>
        <v>-699.71719999999982</v>
      </c>
      <c r="G48" s="7"/>
      <c r="H48" s="15"/>
      <c r="I48" s="7"/>
    </row>
    <row r="49" spans="1:9" ht="129.6" x14ac:dyDescent="0.3">
      <c r="A49" s="11" t="s">
        <v>34</v>
      </c>
      <c r="B49" s="7"/>
      <c r="C49" s="15"/>
      <c r="D49" s="18"/>
      <c r="E49" s="7"/>
      <c r="F49" s="17"/>
      <c r="G49" s="7"/>
      <c r="H49" s="15"/>
      <c r="I49" s="7"/>
    </row>
    <row r="50" spans="1:9" x14ac:dyDescent="0.3">
      <c r="A50" s="14" t="s">
        <v>9</v>
      </c>
      <c r="B50" s="7"/>
      <c r="C50" s="15"/>
      <c r="D50" s="18"/>
      <c r="E50" s="7"/>
      <c r="F50" s="17"/>
      <c r="G50" s="7"/>
      <c r="H50" s="15"/>
      <c r="I50" s="7"/>
    </row>
    <row r="51" spans="1:9" ht="43.2" x14ac:dyDescent="0.3">
      <c r="A51" s="14" t="s">
        <v>35</v>
      </c>
      <c r="B51" s="15">
        <v>261</v>
      </c>
      <c r="C51" s="15">
        <f>B51*I5</f>
        <v>1.0179</v>
      </c>
      <c r="D51" s="16">
        <f t="shared" si="2"/>
        <v>262.0179</v>
      </c>
      <c r="E51" s="7"/>
      <c r="F51" s="17"/>
      <c r="G51" s="15">
        <v>0</v>
      </c>
      <c r="H51" s="15">
        <f>D51-G51</f>
        <v>262.0179</v>
      </c>
      <c r="I51" s="7"/>
    </row>
    <row r="52" spans="1:9" ht="43.2" x14ac:dyDescent="0.3">
      <c r="A52" s="14" t="s">
        <v>36</v>
      </c>
      <c r="B52" s="15">
        <v>360</v>
      </c>
      <c r="C52" s="15">
        <f>B52*I5</f>
        <v>1.4039999999999999</v>
      </c>
      <c r="D52" s="16">
        <f t="shared" si="2"/>
        <v>361.404</v>
      </c>
      <c r="E52" s="7"/>
      <c r="F52" s="17"/>
      <c r="G52" s="7">
        <v>259.77999999999997</v>
      </c>
      <c r="H52" s="15">
        <f t="shared" ref="H52:H65" si="9">D52-G52</f>
        <v>101.62400000000002</v>
      </c>
      <c r="I52" s="7"/>
    </row>
    <row r="53" spans="1:9" ht="43.2" x14ac:dyDescent="0.3">
      <c r="A53" s="14" t="s">
        <v>37</v>
      </c>
      <c r="B53" s="15">
        <v>759</v>
      </c>
      <c r="C53" s="15">
        <f>B53*I5</f>
        <v>2.9600999999999997</v>
      </c>
      <c r="D53" s="16">
        <f t="shared" si="2"/>
        <v>761.96010000000001</v>
      </c>
      <c r="E53" s="7"/>
      <c r="F53" s="17"/>
      <c r="G53" s="7">
        <v>547.73</v>
      </c>
      <c r="H53" s="15">
        <f t="shared" si="9"/>
        <v>214.23009999999999</v>
      </c>
      <c r="I53" s="7"/>
    </row>
    <row r="54" spans="1:9" ht="28.8" x14ac:dyDescent="0.3">
      <c r="A54" s="14" t="s">
        <v>26</v>
      </c>
      <c r="B54" s="15">
        <v>1773</v>
      </c>
      <c r="C54" s="15">
        <f>B54*I5</f>
        <v>6.9146999999999998</v>
      </c>
      <c r="D54" s="16">
        <f t="shared" si="2"/>
        <v>1779.9147</v>
      </c>
      <c r="E54" s="7"/>
      <c r="F54" s="17"/>
      <c r="G54" s="7">
        <v>1381.13</v>
      </c>
      <c r="H54" s="15">
        <f t="shared" si="9"/>
        <v>398.78469999999993</v>
      </c>
      <c r="I54" s="7"/>
    </row>
    <row r="55" spans="1:9" x14ac:dyDescent="0.3">
      <c r="A55" s="14" t="s">
        <v>38</v>
      </c>
      <c r="B55" s="7"/>
      <c r="C55" s="15"/>
      <c r="D55" s="18"/>
      <c r="E55" s="7"/>
      <c r="F55" s="17"/>
      <c r="G55" s="7"/>
      <c r="H55" s="15"/>
      <c r="I55" s="7"/>
    </row>
    <row r="56" spans="1:9" ht="43.2" x14ac:dyDescent="0.3">
      <c r="A56" s="14" t="s">
        <v>39</v>
      </c>
      <c r="B56" s="15">
        <v>1688</v>
      </c>
      <c r="C56" s="15">
        <f>B56*I5</f>
        <v>6.5831999999999997</v>
      </c>
      <c r="D56" s="16">
        <f t="shared" si="2"/>
        <v>1694.5832</v>
      </c>
      <c r="E56" s="7"/>
      <c r="F56" s="17"/>
      <c r="G56" s="7">
        <v>1218.53</v>
      </c>
      <c r="H56" s="15">
        <f t="shared" si="9"/>
        <v>476.05320000000006</v>
      </c>
      <c r="I56" s="7"/>
    </row>
    <row r="57" spans="1:9" ht="28.8" x14ac:dyDescent="0.3">
      <c r="A57" s="14" t="s">
        <v>40</v>
      </c>
      <c r="B57" s="15">
        <v>2317</v>
      </c>
      <c r="C57" s="15">
        <f>B57*I5</f>
        <v>9.0362999999999989</v>
      </c>
      <c r="D57" s="16">
        <f t="shared" si="2"/>
        <v>2326.0363000000002</v>
      </c>
      <c r="E57" s="7"/>
      <c r="F57" s="17"/>
      <c r="G57" s="7">
        <v>1684.91</v>
      </c>
      <c r="H57" s="15">
        <f t="shared" si="9"/>
        <v>641.12630000000013</v>
      </c>
      <c r="I57" s="7"/>
    </row>
    <row r="58" spans="1:9" ht="115.2" x14ac:dyDescent="0.3">
      <c r="A58" s="11" t="s">
        <v>41</v>
      </c>
      <c r="B58" s="7"/>
      <c r="C58" s="15"/>
      <c r="E58" s="7"/>
      <c r="F58" s="17"/>
      <c r="G58" s="7"/>
      <c r="H58" s="15"/>
      <c r="I58" s="7"/>
    </row>
    <row r="59" spans="1:9" x14ac:dyDescent="0.3">
      <c r="A59" s="14" t="s">
        <v>9</v>
      </c>
      <c r="B59" s="7"/>
      <c r="C59" s="15"/>
      <c r="D59" s="18"/>
      <c r="E59" s="7"/>
      <c r="F59" s="17"/>
      <c r="G59" s="7"/>
      <c r="H59" s="15"/>
      <c r="I59" s="7"/>
    </row>
    <row r="60" spans="1:9" ht="43.2" x14ac:dyDescent="0.3">
      <c r="A60" s="14" t="s">
        <v>35</v>
      </c>
      <c r="B60" s="15">
        <v>516</v>
      </c>
      <c r="C60" s="15">
        <f>B60*I5</f>
        <v>2.0124</v>
      </c>
      <c r="D60" s="16">
        <f t="shared" si="2"/>
        <v>518.01239999999996</v>
      </c>
      <c r="E60" s="7"/>
      <c r="F60" s="17"/>
      <c r="G60" s="7">
        <v>37.29</v>
      </c>
      <c r="H60" s="15">
        <f t="shared" si="9"/>
        <v>480.72239999999994</v>
      </c>
      <c r="I60" s="7"/>
    </row>
    <row r="61" spans="1:9" ht="43.2" x14ac:dyDescent="0.3">
      <c r="A61" s="14" t="s">
        <v>36</v>
      </c>
      <c r="B61" s="15">
        <v>652</v>
      </c>
      <c r="C61" s="15">
        <f>B61*I5</f>
        <v>2.5427999999999997</v>
      </c>
      <c r="D61" s="16">
        <f t="shared" si="2"/>
        <v>654.54279999999994</v>
      </c>
      <c r="E61" s="7"/>
      <c r="F61" s="17"/>
      <c r="G61" s="7">
        <v>469.81</v>
      </c>
      <c r="H61" s="15">
        <f t="shared" si="9"/>
        <v>184.73279999999994</v>
      </c>
      <c r="I61" s="7"/>
    </row>
    <row r="62" spans="1:9" ht="43.2" x14ac:dyDescent="0.3">
      <c r="A62" s="14" t="s">
        <v>37</v>
      </c>
      <c r="B62" s="15">
        <v>1246</v>
      </c>
      <c r="C62" s="15">
        <f>B62*I5</f>
        <v>4.8593999999999999</v>
      </c>
      <c r="D62" s="16">
        <f t="shared" si="2"/>
        <v>1250.8594000000001</v>
      </c>
      <c r="E62" s="7"/>
      <c r="F62" s="17"/>
      <c r="G62" s="7">
        <v>898.94</v>
      </c>
      <c r="H62" s="15">
        <f t="shared" si="9"/>
        <v>351.9194</v>
      </c>
      <c r="I62" s="7"/>
    </row>
    <row r="63" spans="1:9" ht="28.8" x14ac:dyDescent="0.3">
      <c r="A63" s="14" t="s">
        <v>26</v>
      </c>
      <c r="B63" s="15">
        <v>1930</v>
      </c>
      <c r="C63" s="15">
        <f>B63*I5</f>
        <v>7.5269999999999992</v>
      </c>
      <c r="D63" s="16">
        <f t="shared" si="2"/>
        <v>1937.527</v>
      </c>
      <c r="E63" s="7"/>
      <c r="F63" s="17"/>
      <c r="G63" s="7">
        <v>1894.94</v>
      </c>
      <c r="H63" s="15">
        <f t="shared" si="9"/>
        <v>42.586999999999989</v>
      </c>
      <c r="I63" s="7"/>
    </row>
    <row r="64" spans="1:9" x14ac:dyDescent="0.3">
      <c r="A64" s="14" t="s">
        <v>38</v>
      </c>
      <c r="B64" s="7"/>
      <c r="C64" s="15"/>
      <c r="D64" s="18"/>
      <c r="E64" s="7"/>
      <c r="F64" s="17"/>
      <c r="G64" s="7"/>
      <c r="H64" s="15">
        <f t="shared" si="9"/>
        <v>0</v>
      </c>
      <c r="I64" s="7"/>
    </row>
    <row r="65" spans="1:9" ht="43.2" x14ac:dyDescent="0.3">
      <c r="A65" s="14" t="s">
        <v>39</v>
      </c>
      <c r="B65" s="15">
        <v>1773</v>
      </c>
      <c r="C65" s="15">
        <f>B65*I5</f>
        <v>6.9146999999999998</v>
      </c>
      <c r="D65" s="16">
        <f t="shared" si="2"/>
        <v>1779.9147</v>
      </c>
      <c r="E65" s="7">
        <v>2600.58</v>
      </c>
      <c r="F65" s="17">
        <f>D65-E65</f>
        <v>-820.66529999999989</v>
      </c>
      <c r="G65" s="7">
        <v>1684.91</v>
      </c>
      <c r="H65" s="15">
        <f t="shared" si="9"/>
        <v>95.004699999999957</v>
      </c>
      <c r="I65" s="7"/>
    </row>
    <row r="66" spans="1:9" ht="28.8" x14ac:dyDescent="0.3">
      <c r="A66" s="14" t="s">
        <v>40</v>
      </c>
      <c r="B66" s="15">
        <v>2545</v>
      </c>
      <c r="C66" s="15">
        <f>B66*I5</f>
        <v>9.9254999999999995</v>
      </c>
      <c r="D66" s="16">
        <f t="shared" si="2"/>
        <v>2554.9254999999998</v>
      </c>
      <c r="E66" s="7">
        <v>3364.56</v>
      </c>
      <c r="F66" s="17">
        <f>D66-E66</f>
        <v>-809.63450000000012</v>
      </c>
      <c r="G66" s="7">
        <v>2492.33</v>
      </c>
      <c r="H66" s="15">
        <f t="shared" ref="H66:H68" si="10">D66-G66</f>
        <v>62.595499999999902</v>
      </c>
      <c r="I66" s="7"/>
    </row>
    <row r="67" spans="1:9" ht="115.2" x14ac:dyDescent="0.3">
      <c r="A67" s="11" t="s">
        <v>42</v>
      </c>
      <c r="B67" s="7"/>
      <c r="C67" s="15"/>
      <c r="D67" s="18"/>
      <c r="E67" s="7"/>
      <c r="F67" s="17"/>
      <c r="G67" s="7"/>
      <c r="H67" s="15"/>
      <c r="I67" s="7"/>
    </row>
    <row r="68" spans="1:9" x14ac:dyDescent="0.3">
      <c r="A68" s="14" t="s">
        <v>43</v>
      </c>
      <c r="B68" s="15">
        <v>401</v>
      </c>
      <c r="C68" s="15">
        <f>B68*I5</f>
        <v>1.5638999999999998</v>
      </c>
      <c r="D68" s="16">
        <f t="shared" si="2"/>
        <v>402.56389999999999</v>
      </c>
      <c r="E68" s="7">
        <v>1763.16</v>
      </c>
      <c r="F68" s="17">
        <f>D68-E68</f>
        <v>-1360.5961000000002</v>
      </c>
      <c r="G68" s="7"/>
      <c r="H68" s="15">
        <f t="shared" si="10"/>
        <v>402.56389999999999</v>
      </c>
      <c r="I68" s="7"/>
    </row>
    <row r="69" spans="1:9" x14ac:dyDescent="0.3">
      <c r="A69" s="14" t="s">
        <v>44</v>
      </c>
      <c r="B69" s="15">
        <v>483</v>
      </c>
      <c r="C69" s="15">
        <f>B69*I5</f>
        <v>1.8836999999999999</v>
      </c>
      <c r="D69" s="16">
        <f t="shared" si="2"/>
        <v>484.88369999999998</v>
      </c>
      <c r="E69" s="7"/>
      <c r="F69" s="17"/>
      <c r="G69" s="7"/>
      <c r="H69" s="15"/>
      <c r="I69" s="7"/>
    </row>
    <row r="70" spans="1:9" ht="144" x14ac:dyDescent="0.3">
      <c r="A70" s="11" t="s">
        <v>45</v>
      </c>
      <c r="B70" s="7"/>
      <c r="C70" s="15"/>
      <c r="D70" s="18"/>
      <c r="E70" s="7"/>
      <c r="F70" s="17"/>
      <c r="G70" s="7"/>
      <c r="H70" s="15"/>
      <c r="I70" s="7"/>
    </row>
    <row r="71" spans="1:9" x14ac:dyDescent="0.3">
      <c r="A71" s="14" t="s">
        <v>46</v>
      </c>
      <c r="B71" s="15"/>
      <c r="C71" s="15"/>
      <c r="D71" s="18"/>
      <c r="E71" s="7"/>
      <c r="F71" s="17"/>
      <c r="G71" s="7"/>
      <c r="H71" s="15"/>
      <c r="I71" s="7"/>
    </row>
    <row r="72" spans="1:9" ht="43.2" x14ac:dyDescent="0.3">
      <c r="A72" s="14" t="s">
        <v>35</v>
      </c>
      <c r="B72" s="15">
        <v>130</v>
      </c>
      <c r="C72" s="15">
        <f>B72*I5</f>
        <v>0.50700000000000001</v>
      </c>
      <c r="D72" s="16">
        <f t="shared" si="2"/>
        <v>130.50700000000001</v>
      </c>
      <c r="E72" s="7"/>
      <c r="F72" s="17"/>
      <c r="G72" s="7">
        <v>0</v>
      </c>
      <c r="H72" s="15">
        <f>D72-G72</f>
        <v>130.50700000000001</v>
      </c>
      <c r="I72" s="7"/>
    </row>
    <row r="73" spans="1:9" ht="43.2" x14ac:dyDescent="0.3">
      <c r="A73" s="14" t="s">
        <v>36</v>
      </c>
      <c r="B73" s="15">
        <v>236</v>
      </c>
      <c r="C73" s="15">
        <f>B73*I5</f>
        <v>0.9204</v>
      </c>
      <c r="D73" s="16">
        <f t="shared" si="2"/>
        <v>236.9204</v>
      </c>
      <c r="E73" s="7"/>
      <c r="F73" s="17"/>
      <c r="G73" s="7">
        <v>173.93</v>
      </c>
      <c r="H73" s="15">
        <f t="shared" ref="H73:H77" si="11">D73-G73</f>
        <v>62.990399999999994</v>
      </c>
      <c r="I73" s="7"/>
    </row>
    <row r="74" spans="1:9" ht="28.8" x14ac:dyDescent="0.3">
      <c r="A74" s="14" t="s">
        <v>20</v>
      </c>
      <c r="B74" s="15">
        <v>432</v>
      </c>
      <c r="C74" s="15">
        <f>B74*I5</f>
        <v>1.6847999999999999</v>
      </c>
      <c r="D74" s="16">
        <f t="shared" ref="D74:D98" si="12">B74+C74</f>
        <v>433.6848</v>
      </c>
      <c r="E74" s="7"/>
      <c r="F74" s="17"/>
      <c r="G74" s="7">
        <v>312.83999999999997</v>
      </c>
      <c r="H74" s="15">
        <f t="shared" si="11"/>
        <v>120.84480000000002</v>
      </c>
      <c r="I74" s="7"/>
    </row>
    <row r="75" spans="1:9" x14ac:dyDescent="0.3">
      <c r="A75" s="14" t="s">
        <v>47</v>
      </c>
      <c r="B75" s="15"/>
      <c r="C75" s="15"/>
      <c r="D75" s="18"/>
      <c r="E75" s="7"/>
      <c r="F75" s="17"/>
      <c r="G75" s="7"/>
      <c r="H75" s="15"/>
      <c r="I75" s="7"/>
    </row>
    <row r="76" spans="1:9" ht="43.2" x14ac:dyDescent="0.3">
      <c r="A76" s="14" t="s">
        <v>48</v>
      </c>
      <c r="B76" s="15">
        <v>283</v>
      </c>
      <c r="C76" s="15">
        <f>B76*I5</f>
        <v>1.1036999999999999</v>
      </c>
      <c r="D76" s="16">
        <f t="shared" si="12"/>
        <v>284.1037</v>
      </c>
      <c r="E76" s="7"/>
      <c r="F76" s="17"/>
      <c r="G76" s="7">
        <v>205.57</v>
      </c>
      <c r="H76" s="15">
        <f t="shared" si="11"/>
        <v>78.53370000000001</v>
      </c>
      <c r="I76" s="7"/>
    </row>
    <row r="77" spans="1:9" ht="43.2" x14ac:dyDescent="0.3">
      <c r="A77" s="14" t="s">
        <v>49</v>
      </c>
      <c r="B77" s="15">
        <v>833</v>
      </c>
      <c r="C77" s="15">
        <f>B77*I5</f>
        <v>3.2486999999999999</v>
      </c>
      <c r="D77" s="16">
        <f t="shared" si="12"/>
        <v>836.24869999999999</v>
      </c>
      <c r="E77" s="7"/>
      <c r="F77" s="17"/>
      <c r="G77" s="7">
        <v>599.66999999999996</v>
      </c>
      <c r="H77" s="15">
        <f t="shared" si="11"/>
        <v>236.57870000000003</v>
      </c>
      <c r="I77" s="7"/>
    </row>
    <row r="78" spans="1:9" ht="43.2" x14ac:dyDescent="0.3">
      <c r="A78" s="14" t="s">
        <v>50</v>
      </c>
      <c r="B78" s="15">
        <v>1152</v>
      </c>
      <c r="C78" s="15">
        <f>B78*I5</f>
        <v>4.4927999999999999</v>
      </c>
      <c r="D78" s="16">
        <f t="shared" si="12"/>
        <v>1156.4928</v>
      </c>
      <c r="E78" s="7">
        <v>2056.9899999999998</v>
      </c>
      <c r="F78" s="17">
        <f>D78-E78</f>
        <v>-900.49719999999979</v>
      </c>
      <c r="G78" s="7">
        <v>831.18</v>
      </c>
      <c r="H78" s="15">
        <f t="shared" ref="H78:H95" si="13">D78-G78</f>
        <v>325.31280000000004</v>
      </c>
      <c r="I78" s="7"/>
    </row>
    <row r="79" spans="1:9" ht="28.8" x14ac:dyDescent="0.3">
      <c r="A79" s="14" t="s">
        <v>51</v>
      </c>
      <c r="B79" s="15">
        <v>1558</v>
      </c>
      <c r="C79" s="15">
        <f>B79*I5</f>
        <v>6.0762</v>
      </c>
      <c r="D79" s="16">
        <f t="shared" si="12"/>
        <v>1564.0762</v>
      </c>
      <c r="E79" s="7">
        <v>2632.17</v>
      </c>
      <c r="F79" s="17">
        <f>D79-E79</f>
        <v>-1068.0938000000001</v>
      </c>
      <c r="G79" s="7">
        <v>1123.6600000000001</v>
      </c>
      <c r="H79" s="15">
        <f t="shared" si="13"/>
        <v>440.41619999999989</v>
      </c>
      <c r="I79" s="7"/>
    </row>
    <row r="80" spans="1:9" x14ac:dyDescent="0.3">
      <c r="A80" s="14" t="s">
        <v>52</v>
      </c>
      <c r="B80" s="15"/>
      <c r="C80" s="15"/>
      <c r="D80" s="18"/>
      <c r="E80" s="7"/>
      <c r="F80" s="17"/>
      <c r="G80" s="7"/>
      <c r="H80" s="15"/>
      <c r="I80" s="7"/>
    </row>
    <row r="81" spans="1:9" ht="43.2" x14ac:dyDescent="0.3">
      <c r="A81" s="14" t="s">
        <v>53</v>
      </c>
      <c r="B81" s="15">
        <v>904</v>
      </c>
      <c r="C81" s="15">
        <f>B81*I5</f>
        <v>3.5255999999999998</v>
      </c>
      <c r="D81" s="16">
        <f t="shared" si="12"/>
        <v>907.52560000000005</v>
      </c>
      <c r="E81" s="7"/>
      <c r="F81" s="17"/>
      <c r="G81" s="7">
        <v>661.79</v>
      </c>
      <c r="H81" s="15">
        <f t="shared" si="13"/>
        <v>245.73560000000009</v>
      </c>
      <c r="I81" s="7"/>
    </row>
    <row r="82" spans="1:9" ht="28.8" x14ac:dyDescent="0.3">
      <c r="A82" s="14" t="s">
        <v>51</v>
      </c>
      <c r="B82" s="15">
        <v>1279</v>
      </c>
      <c r="C82" s="15">
        <f>B82*I5</f>
        <v>4.9881000000000002</v>
      </c>
      <c r="D82" s="16">
        <f t="shared" si="12"/>
        <v>1283.9881</v>
      </c>
      <c r="E82" s="7"/>
      <c r="F82" s="17"/>
      <c r="G82" s="15">
        <v>921.5</v>
      </c>
      <c r="H82" s="15">
        <f t="shared" si="13"/>
        <v>362.48810000000003</v>
      </c>
      <c r="I82" s="7"/>
    </row>
    <row r="83" spans="1:9" ht="129.6" x14ac:dyDescent="0.3">
      <c r="A83" s="11" t="s">
        <v>54</v>
      </c>
      <c r="B83" s="15"/>
      <c r="C83" s="15"/>
      <c r="D83" s="16"/>
      <c r="E83" s="7"/>
      <c r="F83" s="17"/>
      <c r="G83" s="7"/>
      <c r="H83" s="15"/>
      <c r="I83" s="7"/>
    </row>
    <row r="84" spans="1:9" x14ac:dyDescent="0.3">
      <c r="A84" s="14" t="s">
        <v>46</v>
      </c>
      <c r="B84" s="15"/>
      <c r="C84" s="15"/>
      <c r="D84" s="18"/>
      <c r="E84" s="7"/>
      <c r="F84" s="17"/>
      <c r="G84" s="7"/>
      <c r="H84" s="15"/>
      <c r="I84" s="7"/>
    </row>
    <row r="85" spans="1:9" ht="43.2" x14ac:dyDescent="0.3">
      <c r="A85" s="14" t="s">
        <v>35</v>
      </c>
      <c r="B85" s="15">
        <v>261</v>
      </c>
      <c r="C85" s="15">
        <f>B85*I5</f>
        <v>1.0179</v>
      </c>
      <c r="D85" s="16">
        <f t="shared" si="12"/>
        <v>262.0179</v>
      </c>
      <c r="E85" s="7"/>
      <c r="F85" s="17"/>
      <c r="G85" s="7">
        <v>24.89</v>
      </c>
      <c r="H85" s="15">
        <f t="shared" si="13"/>
        <v>237.12790000000001</v>
      </c>
      <c r="I85" s="7"/>
    </row>
    <row r="86" spans="1:9" ht="43.2" x14ac:dyDescent="0.3">
      <c r="A86" s="14" t="s">
        <v>36</v>
      </c>
      <c r="B86" s="15">
        <v>423</v>
      </c>
      <c r="C86" s="15">
        <f>B86*I5</f>
        <v>1.6496999999999999</v>
      </c>
      <c r="D86" s="16">
        <f t="shared" si="12"/>
        <v>424.6497</v>
      </c>
      <c r="E86" s="7"/>
      <c r="F86" s="17"/>
      <c r="G86" s="7">
        <v>312.83999999999997</v>
      </c>
      <c r="H86" s="15">
        <f t="shared" si="13"/>
        <v>111.80970000000002</v>
      </c>
      <c r="I86" s="7"/>
    </row>
    <row r="87" spans="1:9" ht="28.8" x14ac:dyDescent="0.3">
      <c r="A87" s="14" t="s">
        <v>20</v>
      </c>
      <c r="B87" s="15">
        <v>772</v>
      </c>
      <c r="C87" s="15">
        <f>B87*I5</f>
        <v>3.0107999999999997</v>
      </c>
      <c r="D87" s="16">
        <f t="shared" si="12"/>
        <v>775.01080000000002</v>
      </c>
      <c r="E87" s="7"/>
      <c r="F87" s="17"/>
      <c r="G87" s="7">
        <v>548.86</v>
      </c>
      <c r="H87" s="15">
        <f t="shared" si="13"/>
        <v>226.1508</v>
      </c>
      <c r="I87" s="7"/>
    </row>
    <row r="88" spans="1:9" x14ac:dyDescent="0.3">
      <c r="A88" s="14" t="s">
        <v>47</v>
      </c>
      <c r="B88" s="15"/>
      <c r="C88" s="15"/>
      <c r="D88" s="18"/>
      <c r="E88" s="7"/>
      <c r="F88" s="17"/>
      <c r="G88" s="7"/>
      <c r="H88" s="15"/>
      <c r="I88" s="7"/>
    </row>
    <row r="89" spans="1:9" ht="43.2" x14ac:dyDescent="0.3">
      <c r="A89" s="14" t="s">
        <v>48</v>
      </c>
      <c r="B89" s="15">
        <v>419</v>
      </c>
      <c r="C89" s="15">
        <f>B89*I5</f>
        <v>1.6340999999999999</v>
      </c>
      <c r="D89" s="16">
        <f t="shared" si="12"/>
        <v>420.63409999999999</v>
      </c>
      <c r="E89" s="7"/>
      <c r="F89" s="17"/>
      <c r="G89" s="7">
        <v>302.69</v>
      </c>
      <c r="H89" s="15">
        <f t="shared" si="13"/>
        <v>117.94409999999999</v>
      </c>
      <c r="I89" s="7"/>
    </row>
    <row r="90" spans="1:9" ht="43.2" x14ac:dyDescent="0.3">
      <c r="A90" s="14" t="s">
        <v>49</v>
      </c>
      <c r="B90" s="15">
        <v>1152</v>
      </c>
      <c r="C90" s="15">
        <f>B90*I5</f>
        <v>4.4927999999999999</v>
      </c>
      <c r="D90" s="16">
        <f t="shared" si="12"/>
        <v>1156.4928</v>
      </c>
      <c r="E90" s="7"/>
      <c r="F90" s="17"/>
      <c r="G90" s="7">
        <v>831.18</v>
      </c>
      <c r="H90" s="15">
        <f t="shared" si="13"/>
        <v>325.31280000000004</v>
      </c>
      <c r="I90" s="7"/>
    </row>
    <row r="91" spans="1:9" ht="43.2" x14ac:dyDescent="0.3">
      <c r="A91" s="14" t="s">
        <v>50</v>
      </c>
      <c r="B91" s="15">
        <v>1401</v>
      </c>
      <c r="C91" s="15">
        <f>B91*I5</f>
        <v>5.4638999999999998</v>
      </c>
      <c r="D91" s="16">
        <f t="shared" si="12"/>
        <v>1406.4639</v>
      </c>
      <c r="E91" s="7"/>
      <c r="F91" s="17"/>
      <c r="G91" s="7">
        <v>1262.56</v>
      </c>
      <c r="H91" s="15">
        <f t="shared" si="13"/>
        <v>143.90390000000002</v>
      </c>
      <c r="I91" s="7"/>
    </row>
    <row r="92" spans="1:9" ht="28.8" x14ac:dyDescent="0.3">
      <c r="A92" s="14" t="s">
        <v>55</v>
      </c>
      <c r="B92" s="15">
        <v>1739</v>
      </c>
      <c r="C92" s="15">
        <f>B92*I5</f>
        <v>6.7820999999999998</v>
      </c>
      <c r="D92" s="16">
        <f t="shared" si="12"/>
        <v>1745.7820999999999</v>
      </c>
      <c r="E92" s="7"/>
      <c r="F92" s="17"/>
      <c r="G92" s="7">
        <v>1662.33</v>
      </c>
      <c r="H92" s="15">
        <f t="shared" si="13"/>
        <v>83.452099999999973</v>
      </c>
      <c r="I92" s="7"/>
    </row>
    <row r="93" spans="1:9" x14ac:dyDescent="0.3">
      <c r="A93" s="14" t="s">
        <v>52</v>
      </c>
      <c r="B93" s="15"/>
      <c r="C93" s="15"/>
      <c r="D93" s="18"/>
      <c r="E93" s="7"/>
      <c r="F93" s="17"/>
      <c r="G93" s="7"/>
      <c r="H93" s="15"/>
      <c r="I93" s="7"/>
    </row>
    <row r="94" spans="1:9" ht="43.2" x14ac:dyDescent="0.3">
      <c r="A94" s="14" t="s">
        <v>53</v>
      </c>
      <c r="B94" s="15">
        <v>1279</v>
      </c>
      <c r="C94" s="15">
        <f>B94*I5</f>
        <v>4.9881000000000002</v>
      </c>
      <c r="D94" s="16">
        <f t="shared" si="12"/>
        <v>1283.9881</v>
      </c>
      <c r="E94" s="7"/>
      <c r="F94" s="17"/>
      <c r="G94" s="7">
        <v>921.5</v>
      </c>
      <c r="H94" s="15">
        <f t="shared" si="13"/>
        <v>362.48810000000003</v>
      </c>
      <c r="I94" s="7"/>
    </row>
    <row r="95" spans="1:9" ht="28.8" x14ac:dyDescent="0.3">
      <c r="A95" s="14" t="s">
        <v>55</v>
      </c>
      <c r="B95" s="15">
        <v>1735</v>
      </c>
      <c r="C95" s="15">
        <f>B95*I5</f>
        <v>6.7664999999999997</v>
      </c>
      <c r="D95" s="16">
        <f t="shared" si="12"/>
        <v>1741.7665</v>
      </c>
      <c r="E95" s="7"/>
      <c r="F95" s="17"/>
      <c r="G95" s="7">
        <v>1252.4000000000001</v>
      </c>
      <c r="H95" s="15">
        <f t="shared" si="13"/>
        <v>489.36649999999986</v>
      </c>
      <c r="I95" s="7"/>
    </row>
    <row r="96" spans="1:9" ht="43.2" x14ac:dyDescent="0.3">
      <c r="A96" s="11" t="s">
        <v>56</v>
      </c>
      <c r="B96" s="7"/>
      <c r="C96" s="15"/>
      <c r="D96" s="16"/>
      <c r="E96" s="7"/>
      <c r="F96" s="17"/>
      <c r="G96" s="7"/>
      <c r="H96" s="15"/>
      <c r="I96" s="7"/>
    </row>
    <row r="97" spans="1:9" x14ac:dyDescent="0.3">
      <c r="A97" s="14" t="s">
        <v>57</v>
      </c>
      <c r="B97" s="15">
        <v>816</v>
      </c>
      <c r="C97" s="15">
        <f>B97*I5</f>
        <v>3.1823999999999999</v>
      </c>
      <c r="D97" s="16">
        <f t="shared" si="12"/>
        <v>819.18240000000003</v>
      </c>
      <c r="E97" s="7"/>
      <c r="F97" s="17"/>
      <c r="G97" s="7"/>
      <c r="H97" s="15"/>
      <c r="I97" s="7"/>
    </row>
    <row r="98" spans="1:9" ht="28.8" x14ac:dyDescent="0.3">
      <c r="A98" s="14" t="s">
        <v>58</v>
      </c>
      <c r="B98" s="15">
        <v>1018</v>
      </c>
      <c r="C98" s="15">
        <f>B98*I5</f>
        <v>3.9701999999999997</v>
      </c>
      <c r="D98" s="16">
        <f t="shared" si="12"/>
        <v>1021.9702</v>
      </c>
      <c r="E98" s="7"/>
      <c r="F98" s="17"/>
      <c r="G98" s="7"/>
      <c r="H98" s="15"/>
      <c r="I98" s="7"/>
    </row>
    <row r="99" spans="1:9" x14ac:dyDescent="0.3">
      <c r="A99" s="7"/>
      <c r="B99" s="7"/>
      <c r="C99" s="15"/>
      <c r="D99" s="15"/>
      <c r="E99" s="7"/>
      <c r="F99" s="7"/>
      <c r="G99" s="7"/>
      <c r="H99" s="7"/>
      <c r="I99" s="7"/>
    </row>
    <row r="100" spans="1:9" x14ac:dyDescent="0.3">
      <c r="A100" s="23" t="s">
        <v>59</v>
      </c>
      <c r="B100" s="24"/>
      <c r="C100" s="24"/>
      <c r="D100" s="24"/>
      <c r="E100" s="24"/>
      <c r="F100" s="7"/>
      <c r="G100" s="7"/>
      <c r="H100" s="7"/>
      <c r="I100" s="7"/>
    </row>
    <row r="101" spans="1:9" x14ac:dyDescent="0.3">
      <c r="A101" s="7" t="s">
        <v>77</v>
      </c>
      <c r="B101" s="15"/>
      <c r="C101" s="15"/>
      <c r="D101" s="15"/>
      <c r="E101" s="7"/>
      <c r="F101" s="7"/>
      <c r="G101" s="7"/>
      <c r="H101" s="7"/>
      <c r="I101" s="7"/>
    </row>
    <row r="102" spans="1:9" ht="43.2" x14ac:dyDescent="0.3">
      <c r="A102" s="11" t="s">
        <v>60</v>
      </c>
      <c r="B102" s="15"/>
      <c r="C102" s="15"/>
      <c r="D102" s="20"/>
      <c r="E102" s="7"/>
      <c r="F102" s="7"/>
      <c r="G102" s="7"/>
      <c r="H102" s="7"/>
      <c r="I102" s="7"/>
    </row>
    <row r="103" spans="1:9" ht="28.8" x14ac:dyDescent="0.3">
      <c r="A103" s="14" t="s">
        <v>61</v>
      </c>
      <c r="B103" s="15">
        <v>371</v>
      </c>
      <c r="C103" s="15">
        <f>B103*I5</f>
        <v>1.4468999999999999</v>
      </c>
      <c r="D103" s="16">
        <f t="shared" ref="D103:D127" si="14">B103+C103</f>
        <v>372.44690000000003</v>
      </c>
      <c r="E103" s="7"/>
      <c r="F103" s="7"/>
      <c r="G103" s="7"/>
      <c r="H103" s="7"/>
      <c r="I103" s="7"/>
    </row>
    <row r="104" spans="1:9" x14ac:dyDescent="0.3">
      <c r="A104" s="14" t="s">
        <v>62</v>
      </c>
      <c r="B104" s="15">
        <v>613</v>
      </c>
      <c r="C104" s="15">
        <f>B104*I5</f>
        <v>2.3906999999999998</v>
      </c>
      <c r="D104" s="16">
        <f t="shared" si="14"/>
        <v>615.39070000000004</v>
      </c>
      <c r="E104" s="7"/>
      <c r="F104" s="7"/>
      <c r="G104" s="7"/>
      <c r="H104" s="7"/>
      <c r="I104" s="7"/>
    </row>
    <row r="105" spans="1:9" x14ac:dyDescent="0.3">
      <c r="A105" s="14" t="s">
        <v>63</v>
      </c>
      <c r="B105" s="15">
        <v>735</v>
      </c>
      <c r="C105" s="15">
        <f>B105*I5</f>
        <v>2.8664999999999998</v>
      </c>
      <c r="D105" s="16">
        <f t="shared" si="14"/>
        <v>737.86649999999997</v>
      </c>
      <c r="E105" s="7"/>
      <c r="F105" s="7"/>
      <c r="G105" s="7"/>
      <c r="H105" s="7"/>
      <c r="I105" s="7"/>
    </row>
    <row r="106" spans="1:9" ht="100.8" x14ac:dyDescent="0.3">
      <c r="A106" s="11" t="s">
        <v>68</v>
      </c>
      <c r="B106" s="15"/>
      <c r="C106" s="15"/>
      <c r="D106" s="18"/>
      <c r="E106" s="7"/>
      <c r="F106" s="7"/>
      <c r="G106" s="7"/>
      <c r="H106" s="7"/>
      <c r="I106" s="7"/>
    </row>
    <row r="107" spans="1:9" x14ac:dyDescent="0.3">
      <c r="A107" s="14" t="s">
        <v>69</v>
      </c>
      <c r="B107" s="15">
        <v>859</v>
      </c>
      <c r="C107" s="15">
        <f>B107*I5</f>
        <v>3.3500999999999999</v>
      </c>
      <c r="D107" s="16">
        <f t="shared" si="14"/>
        <v>862.3501</v>
      </c>
      <c r="E107" s="7"/>
      <c r="F107" s="7"/>
      <c r="G107" s="7"/>
      <c r="H107" s="7"/>
      <c r="I107" s="7"/>
    </row>
    <row r="108" spans="1:9" x14ac:dyDescent="0.3">
      <c r="A108" s="7" t="s">
        <v>70</v>
      </c>
      <c r="B108" s="15">
        <v>994</v>
      </c>
      <c r="C108" s="15">
        <f>B108*I108</f>
        <v>0</v>
      </c>
      <c r="D108" s="16">
        <f t="shared" si="14"/>
        <v>994</v>
      </c>
      <c r="E108" s="7"/>
      <c r="F108" s="7"/>
      <c r="G108" s="7"/>
      <c r="H108" s="7"/>
      <c r="I108" s="7"/>
    </row>
    <row r="109" spans="1:9" x14ac:dyDescent="0.3">
      <c r="A109" s="7" t="s">
        <v>71</v>
      </c>
      <c r="B109" s="15">
        <v>1419</v>
      </c>
      <c r="C109" s="15">
        <f>B109*I5</f>
        <v>5.5340999999999996</v>
      </c>
      <c r="D109" s="16">
        <f t="shared" si="14"/>
        <v>1424.5341000000001</v>
      </c>
      <c r="E109" s="7"/>
      <c r="F109" s="7"/>
      <c r="G109" s="7"/>
      <c r="H109" s="7"/>
      <c r="I109" s="7"/>
    </row>
    <row r="110" spans="1:9" ht="115.2" x14ac:dyDescent="0.3">
      <c r="A110" s="11" t="s">
        <v>73</v>
      </c>
      <c r="B110" s="15"/>
      <c r="C110" s="15"/>
      <c r="D110" s="18"/>
      <c r="E110" s="7"/>
      <c r="F110" s="7"/>
      <c r="G110" s="7"/>
      <c r="H110" s="7"/>
      <c r="I110" s="7"/>
    </row>
    <row r="111" spans="1:9" x14ac:dyDescent="0.3">
      <c r="A111" s="7" t="s">
        <v>72</v>
      </c>
      <c r="B111" s="15">
        <v>421</v>
      </c>
      <c r="C111" s="15">
        <f>B111*I5</f>
        <v>1.6418999999999999</v>
      </c>
      <c r="D111" s="16">
        <f t="shared" si="14"/>
        <v>422.64190000000002</v>
      </c>
      <c r="E111" s="7"/>
      <c r="F111" s="7"/>
      <c r="G111" s="7"/>
      <c r="H111" s="7"/>
      <c r="I111" s="7"/>
    </row>
    <row r="112" spans="1:9" x14ac:dyDescent="0.3">
      <c r="A112" s="7" t="s">
        <v>71</v>
      </c>
      <c r="B112" s="15">
        <v>507</v>
      </c>
      <c r="C112" s="15">
        <f>B112*I5</f>
        <v>1.9772999999999998</v>
      </c>
      <c r="D112" s="16">
        <f t="shared" si="14"/>
        <v>508.97730000000001</v>
      </c>
      <c r="E112" s="7"/>
      <c r="F112" s="7"/>
      <c r="G112" s="7"/>
      <c r="H112" s="7"/>
      <c r="I112" s="7"/>
    </row>
    <row r="113" spans="1:9" ht="43.2" x14ac:dyDescent="0.3">
      <c r="A113" s="11" t="s">
        <v>74</v>
      </c>
      <c r="B113" s="15"/>
      <c r="C113" s="15"/>
      <c r="D113" s="18"/>
      <c r="E113" s="7"/>
      <c r="F113" s="7"/>
      <c r="G113" s="7"/>
      <c r="H113" s="7"/>
      <c r="I113" s="7"/>
    </row>
    <row r="114" spans="1:9" x14ac:dyDescent="0.3">
      <c r="A114" s="7" t="s">
        <v>75</v>
      </c>
      <c r="B114" s="15">
        <v>859</v>
      </c>
      <c r="C114" s="15">
        <f>B114*I5</f>
        <v>3.3500999999999999</v>
      </c>
      <c r="D114" s="16">
        <f t="shared" si="14"/>
        <v>862.3501</v>
      </c>
      <c r="E114" s="7"/>
      <c r="F114" s="7"/>
      <c r="G114" s="7"/>
      <c r="H114" s="7"/>
      <c r="I114" s="7"/>
    </row>
    <row r="115" spans="1:9" x14ac:dyDescent="0.3">
      <c r="A115" s="7" t="s">
        <v>76</v>
      </c>
      <c r="B115" s="15">
        <v>1026</v>
      </c>
      <c r="C115" s="15">
        <f>B115*I5</f>
        <v>4.0013999999999994</v>
      </c>
      <c r="D115" s="16">
        <f t="shared" si="14"/>
        <v>1030.0014000000001</v>
      </c>
      <c r="E115" s="7"/>
      <c r="F115" s="7"/>
      <c r="G115" s="7"/>
      <c r="H115" s="7"/>
      <c r="I115" s="7"/>
    </row>
    <row r="116" spans="1:9" x14ac:dyDescent="0.3">
      <c r="A116" s="7" t="s">
        <v>78</v>
      </c>
      <c r="B116" s="15"/>
      <c r="C116" s="15"/>
      <c r="D116" s="18"/>
      <c r="E116" s="7"/>
      <c r="F116" s="7"/>
      <c r="G116" s="7"/>
      <c r="H116" s="7"/>
      <c r="I116" s="7"/>
    </row>
    <row r="117" spans="1:9" ht="43.2" x14ac:dyDescent="0.3">
      <c r="A117" s="11" t="s">
        <v>60</v>
      </c>
      <c r="B117" s="15"/>
      <c r="C117" s="15"/>
      <c r="D117" s="18"/>
      <c r="E117" s="7"/>
      <c r="F117" s="7"/>
      <c r="G117" s="7"/>
      <c r="H117" s="7"/>
      <c r="I117" s="7"/>
    </row>
    <row r="118" spans="1:9" ht="28.8" x14ac:dyDescent="0.3">
      <c r="A118" s="14" t="s">
        <v>61</v>
      </c>
      <c r="B118" s="15">
        <v>318</v>
      </c>
      <c r="C118" s="15">
        <f>B118*I5</f>
        <v>1.2402</v>
      </c>
      <c r="D118" s="16">
        <f t="shared" si="14"/>
        <v>319.24020000000002</v>
      </c>
      <c r="E118" s="7"/>
      <c r="F118" s="7"/>
      <c r="G118" s="7"/>
      <c r="H118" s="7"/>
      <c r="I118" s="7"/>
    </row>
    <row r="119" spans="1:9" x14ac:dyDescent="0.3">
      <c r="A119" s="7" t="s">
        <v>70</v>
      </c>
      <c r="B119" s="15">
        <v>518</v>
      </c>
      <c r="C119" s="15">
        <f>B119*I5</f>
        <v>2.0202</v>
      </c>
      <c r="D119" s="16">
        <f t="shared" si="14"/>
        <v>520.02020000000005</v>
      </c>
      <c r="E119" s="7"/>
      <c r="F119" s="7"/>
      <c r="G119" s="7"/>
      <c r="H119" s="7"/>
      <c r="I119" s="7"/>
    </row>
    <row r="120" spans="1:9" x14ac:dyDescent="0.3">
      <c r="A120" s="7" t="s">
        <v>71</v>
      </c>
      <c r="B120" s="15">
        <v>629</v>
      </c>
      <c r="C120" s="15">
        <f>B120*I5</f>
        <v>2.4531000000000001</v>
      </c>
      <c r="D120" s="16">
        <f t="shared" si="14"/>
        <v>631.45309999999995</v>
      </c>
      <c r="E120" s="7"/>
      <c r="F120" s="7"/>
      <c r="G120" s="7"/>
      <c r="H120" s="7"/>
      <c r="I120" s="7"/>
    </row>
    <row r="121" spans="1:9" ht="100.8" x14ac:dyDescent="0.3">
      <c r="A121" s="11" t="s">
        <v>79</v>
      </c>
      <c r="B121" s="15"/>
      <c r="C121" s="15"/>
      <c r="D121" s="18"/>
      <c r="E121" s="7"/>
      <c r="F121" s="7"/>
      <c r="G121" s="7"/>
      <c r="H121" s="7"/>
      <c r="I121" s="7"/>
    </row>
    <row r="122" spans="1:9" x14ac:dyDescent="0.3">
      <c r="A122" s="14" t="s">
        <v>69</v>
      </c>
      <c r="B122" s="15">
        <v>724</v>
      </c>
      <c r="C122" s="15">
        <f>B122*I5</f>
        <v>2.8235999999999999</v>
      </c>
      <c r="D122" s="16">
        <f t="shared" si="14"/>
        <v>726.82360000000006</v>
      </c>
      <c r="E122" s="7"/>
      <c r="F122" s="7"/>
      <c r="G122" s="7"/>
      <c r="H122" s="7"/>
      <c r="I122" s="7"/>
    </row>
    <row r="123" spans="1:9" x14ac:dyDescent="0.3">
      <c r="A123" s="7" t="s">
        <v>70</v>
      </c>
      <c r="B123" s="15">
        <v>851</v>
      </c>
      <c r="C123" s="15">
        <f>B123*I5</f>
        <v>3.3188999999999997</v>
      </c>
      <c r="D123" s="16">
        <f t="shared" si="14"/>
        <v>854.31889999999999</v>
      </c>
      <c r="E123" s="7"/>
      <c r="F123" s="7"/>
      <c r="G123" s="7"/>
      <c r="H123" s="7"/>
      <c r="I123" s="7"/>
    </row>
    <row r="124" spans="1:9" x14ac:dyDescent="0.3">
      <c r="A124" s="7" t="s">
        <v>71</v>
      </c>
      <c r="B124" s="15">
        <v>1215</v>
      </c>
      <c r="C124" s="15">
        <f>B124*I5</f>
        <v>4.7385000000000002</v>
      </c>
      <c r="D124" s="16">
        <f t="shared" si="14"/>
        <v>1219.7384999999999</v>
      </c>
      <c r="E124" s="7"/>
      <c r="F124" s="7"/>
      <c r="G124" s="7"/>
      <c r="H124" s="7"/>
      <c r="I124" s="7"/>
    </row>
    <row r="125" spans="1:9" ht="43.2" x14ac:dyDescent="0.3">
      <c r="A125" s="11" t="s">
        <v>80</v>
      </c>
      <c r="B125" s="15"/>
      <c r="C125" s="15"/>
      <c r="D125" s="18"/>
      <c r="E125" s="7"/>
      <c r="F125" s="7"/>
      <c r="G125" s="7"/>
      <c r="H125" s="7"/>
      <c r="I125" s="7"/>
    </row>
    <row r="126" spans="1:9" x14ac:dyDescent="0.3">
      <c r="A126" s="7" t="s">
        <v>75</v>
      </c>
      <c r="B126" s="15">
        <v>735</v>
      </c>
      <c r="C126" s="15">
        <f>B126*I5</f>
        <v>2.8664999999999998</v>
      </c>
      <c r="D126" s="16">
        <f t="shared" si="14"/>
        <v>737.86649999999997</v>
      </c>
      <c r="E126" s="7"/>
      <c r="F126" s="7"/>
      <c r="G126" s="7"/>
      <c r="H126" s="7"/>
      <c r="I126" s="7"/>
    </row>
    <row r="127" spans="1:9" x14ac:dyDescent="0.3">
      <c r="A127" s="7" t="s">
        <v>76</v>
      </c>
      <c r="B127" s="15">
        <v>932</v>
      </c>
      <c r="C127" s="15">
        <f>B127*I5</f>
        <v>3.6347999999999998</v>
      </c>
      <c r="D127" s="16">
        <f t="shared" si="14"/>
        <v>935.63480000000004</v>
      </c>
      <c r="E127" s="7"/>
      <c r="F127" s="7"/>
      <c r="G127" s="7"/>
      <c r="H127" s="7"/>
      <c r="I127" s="7"/>
    </row>
    <row r="128" spans="1:9" x14ac:dyDescent="0.3">
      <c r="D128" s="2"/>
    </row>
    <row r="131" spans="1:4" ht="31.2" customHeight="1" x14ac:dyDescent="0.3">
      <c r="A131" s="21"/>
      <c r="B131" s="21"/>
      <c r="C131" s="21"/>
      <c r="D131" s="21"/>
    </row>
    <row r="132" spans="1:4" ht="15.6" x14ac:dyDescent="0.3">
      <c r="A132" s="5"/>
      <c r="B132" s="5"/>
      <c r="C132" s="5"/>
      <c r="D132" s="5"/>
    </row>
    <row r="133" spans="1:4" ht="15.6" x14ac:dyDescent="0.3">
      <c r="A133" s="5"/>
      <c r="B133" s="5"/>
      <c r="C133" s="5"/>
      <c r="D133" s="5"/>
    </row>
    <row r="134" spans="1:4" ht="15.6" customHeight="1" x14ac:dyDescent="0.3">
      <c r="A134" s="21"/>
      <c r="B134" s="21"/>
      <c r="C134" s="21"/>
      <c r="D134" s="21"/>
    </row>
    <row r="135" spans="1:4" ht="15.6" x14ac:dyDescent="0.3">
      <c r="A135" s="5"/>
      <c r="B135" s="5"/>
      <c r="C135" s="5"/>
      <c r="D135" s="5"/>
    </row>
    <row r="136" spans="1:4" ht="15.6" x14ac:dyDescent="0.3">
      <c r="A136" s="5"/>
      <c r="B136" s="5"/>
      <c r="C136" s="5"/>
      <c r="D136" s="5"/>
    </row>
    <row r="137" spans="1:4" ht="15.6" x14ac:dyDescent="0.3">
      <c r="A137" s="5"/>
      <c r="B137" s="5"/>
      <c r="C137" s="5"/>
      <c r="D137" s="5"/>
    </row>
    <row r="138" spans="1:4" ht="15.6" x14ac:dyDescent="0.3">
      <c r="A138" s="5"/>
      <c r="B138" s="6"/>
      <c r="C138" s="5"/>
      <c r="D138" s="5"/>
    </row>
    <row r="139" spans="1:4" ht="15.6" customHeight="1" x14ac:dyDescent="0.3">
      <c r="A139" s="21"/>
      <c r="B139" s="21"/>
      <c r="C139" s="21"/>
      <c r="D139" s="21"/>
    </row>
    <row r="140" spans="1:4" ht="15.6" x14ac:dyDescent="0.3">
      <c r="A140" s="5"/>
      <c r="B140" s="5"/>
      <c r="C140" s="5"/>
      <c r="D140" s="5"/>
    </row>
    <row r="141" spans="1:4" ht="15.6" x14ac:dyDescent="0.3">
      <c r="A141" s="5"/>
      <c r="B141" s="5"/>
      <c r="C141" s="5"/>
      <c r="D141" s="5"/>
    </row>
    <row r="142" spans="1:4" ht="15.6" x14ac:dyDescent="0.3">
      <c r="A142" s="5"/>
      <c r="B142" s="5"/>
      <c r="C142" s="5"/>
      <c r="D142" s="5"/>
    </row>
    <row r="143" spans="1:4" ht="15.6" x14ac:dyDescent="0.3">
      <c r="A143" s="5"/>
      <c r="B143" s="5"/>
      <c r="C143" s="5"/>
      <c r="D143" s="5"/>
    </row>
    <row r="144" spans="1:4" ht="15.6" x14ac:dyDescent="0.3">
      <c r="A144" s="5"/>
      <c r="B144" s="5"/>
      <c r="C144" s="5"/>
      <c r="D144" s="5"/>
    </row>
    <row r="145" spans="1:4" ht="15.6" x14ac:dyDescent="0.3">
      <c r="A145" s="5"/>
      <c r="B145" s="6"/>
      <c r="C145" s="5"/>
      <c r="D145" s="5"/>
    </row>
    <row r="146" spans="1:4" ht="15.6" customHeight="1" x14ac:dyDescent="0.3">
      <c r="A146" s="21"/>
      <c r="B146" s="21"/>
      <c r="C146" s="21"/>
      <c r="D146" s="21"/>
    </row>
    <row r="147" spans="1:4" ht="15.6" x14ac:dyDescent="0.3">
      <c r="A147" s="5"/>
      <c r="B147" s="5"/>
      <c r="C147" s="5"/>
      <c r="D147" s="5"/>
    </row>
    <row r="148" spans="1:4" ht="15.6" x14ac:dyDescent="0.3">
      <c r="A148" s="5"/>
      <c r="B148" s="5"/>
      <c r="C148" s="5"/>
      <c r="D148" s="5"/>
    </row>
    <row r="149" spans="1:4" ht="15.6" x14ac:dyDescent="0.3">
      <c r="A149" s="5"/>
      <c r="B149" s="5"/>
      <c r="C149" s="5"/>
      <c r="D149" s="5"/>
    </row>
    <row r="150" spans="1:4" ht="15.6" x14ac:dyDescent="0.3">
      <c r="A150" s="5"/>
      <c r="B150" s="5"/>
      <c r="C150" s="5"/>
      <c r="D150" s="5"/>
    </row>
    <row r="151" spans="1:4" ht="15.6" x14ac:dyDescent="0.3">
      <c r="A151" s="5"/>
      <c r="B151" s="6"/>
      <c r="C151" s="5"/>
      <c r="D151" s="5"/>
    </row>
  </sheetData>
  <mergeCells count="7">
    <mergeCell ref="A139:D139"/>
    <mergeCell ref="A146:D146"/>
    <mergeCell ref="B1:I1"/>
    <mergeCell ref="A100:E100"/>
    <mergeCell ref="A131:B131"/>
    <mergeCell ref="C131:D131"/>
    <mergeCell ref="A134:D13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Cynka</dc:creator>
  <cp:lastModifiedBy>Tatiana Cynka</cp:lastModifiedBy>
  <cp:lastPrinted>2020-09-29T05:36:24Z</cp:lastPrinted>
  <dcterms:created xsi:type="dcterms:W3CDTF">2015-06-05T18:19:34Z</dcterms:created>
  <dcterms:modified xsi:type="dcterms:W3CDTF">2020-11-20T08:44:00Z</dcterms:modified>
</cp:coreProperties>
</file>